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5" activeTab="5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2006" sheetId="6" r:id="rId6"/>
  </sheets>
  <definedNames/>
  <calcPr fullCalcOnLoad="1"/>
</workbook>
</file>

<file path=xl/sharedStrings.xml><?xml version="1.0" encoding="utf-8"?>
<sst xmlns="http://schemas.openxmlformats.org/spreadsheetml/2006/main" count="15038" uniqueCount="879">
  <si>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</si>
  <si>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</si>
  <si>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</si>
  <si>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</si>
  <si>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</si>
  <si>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</si>
  <si>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</si>
  <si>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</si>
  <si>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</si>
  <si>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</si>
  <si>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</si>
  <si>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</si>
  <si>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</si>
  <si>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</si>
  <si>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</si>
  <si>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</si>
  <si>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</si>
  <si>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</si>
  <si>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</si>
  <si>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</si>
  <si>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</si>
  <si>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</si>
  <si>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</si>
  <si>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</si>
  <si>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</si>
  <si>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</si>
  <si>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</si>
  <si>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</si>
  <si>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</si>
  <si>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</si>
  <si>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</si>
  <si>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</si>
  <si>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</si>
  <si>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</si>
  <si>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</si>
  <si>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</si>
  <si>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</si>
  <si>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</si>
  <si>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</si>
  <si>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</si>
  <si>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</si>
  <si>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</si>
  <si>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</si>
  <si>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</si>
  <si>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</si>
  <si>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</si>
  <si>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</si>
  <si>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</si>
  <si>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</si>
  <si>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</si>
  <si>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</si>
  <si>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</si>
  <si>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</si>
  <si>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</si>
  <si>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</si>
  <si>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</si>
  <si>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</si>
  <si>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</si>
  <si>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</si>
  <si>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</si>
  <si>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</si>
  <si>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</si>
  <si>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</si>
  <si>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</si>
  <si>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</si>
  <si>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</si>
  <si>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</si>
  <si>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</si>
  <si>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</si>
  <si>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</si>
  <si>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</si>
  <si>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</si>
  <si>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</si>
  <si>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</si>
  <si>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</si>
  <si>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</si>
  <si>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</si>
  <si>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</si>
  <si>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</si>
  <si>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</si>
  <si>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</si>
  <si>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</si>
  <si>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</si>
  <si>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</si>
  <si>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</si>
  <si>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</si>
  <si>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</si>
  <si>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</si>
  <si>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</si>
  <si>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</si>
  <si>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</si>
  <si>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</si>
  <si>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</si>
  <si>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</si>
  <si>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</si>
  <si>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</si>
  <si>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</si>
  <si>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</si>
  <si>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</si>
  <si>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</si>
  <si>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</si>
  <si>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</si>
  <si>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</si>
  <si>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</si>
  <si>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</si>
  <si>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</si>
  <si>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</si>
  <si>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</si>
  <si>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</si>
  <si>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</si>
  <si>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</si>
  <si>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</si>
  <si>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</si>
  <si>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</si>
  <si>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</si>
  <si>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</si>
  <si>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</si>
  <si>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</si>
  <si>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</si>
  <si>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</si>
  <si>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</si>
  <si>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</si>
  <si>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</si>
  <si>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</si>
  <si>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</si>
  <si>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</si>
  <si>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</si>
  <si>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</si>
  <si>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</si>
  <si>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</si>
  <si>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</si>
  <si>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</si>
  <si>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</si>
  <si>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</si>
  <si>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</si>
  <si>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</si>
  <si>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</si>
  <si>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</si>
  <si>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</si>
  <si>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</si>
  <si>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</si>
  <si>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</si>
  <si>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</si>
  <si>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</si>
  <si>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</si>
  <si>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</si>
  <si>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</si>
  <si>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</si>
  <si>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</si>
  <si>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</si>
  <si>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</si>
  <si>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</si>
  <si>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</si>
  <si>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</si>
  <si>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</si>
  <si>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</si>
  <si>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</si>
  <si>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</si>
  <si>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</si>
  <si>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</si>
  <si>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</si>
  <si>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</si>
  <si>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</si>
  <si>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</si>
  <si>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</si>
  <si>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</si>
  <si>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</si>
  <si>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</si>
  <si>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</si>
  <si>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</si>
  <si>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</si>
  <si>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</si>
  <si>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</si>
  <si>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</si>
  <si>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</si>
  <si>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</si>
  <si>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</si>
  <si>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</si>
  <si>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</si>
  <si>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</si>
  <si>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</si>
  <si>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</si>
  <si>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</si>
  <si>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</si>
  <si>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</si>
  <si>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</si>
  <si>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</si>
  <si>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</si>
  <si>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</si>
  <si>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</si>
  <si>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</si>
  <si>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</si>
  <si>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</si>
  <si>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</si>
  <si>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</si>
  <si>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</si>
  <si>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</si>
  <si>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</si>
  <si>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</si>
  <si>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</si>
  <si>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</si>
  <si>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</si>
  <si>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</si>
  <si>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</si>
  <si>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</si>
  <si>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</si>
  <si>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</si>
  <si>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</si>
  <si>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</si>
  <si>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</si>
  <si>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</si>
  <si>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</si>
  <si>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</si>
  <si>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</si>
  <si>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</si>
  <si>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</si>
  <si>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</si>
  <si>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</si>
  <si>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</si>
  <si>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</si>
  <si>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</si>
  <si>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</si>
  <si>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</si>
  <si>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</si>
  <si>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</si>
  <si>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</si>
  <si>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</si>
  <si>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</si>
  <si>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</si>
  <si>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</si>
  <si>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</si>
  <si>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</si>
  <si>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</si>
  <si>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</si>
  <si>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</si>
  <si>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</si>
  <si>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</si>
  <si>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</si>
  <si>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</si>
  <si>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</si>
  <si>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</si>
  <si>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</si>
  <si>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</si>
  <si>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</si>
  <si>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</si>
  <si>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</si>
  <si>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</si>
  <si>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</si>
  <si>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</si>
  <si>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</si>
  <si>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</si>
  <si>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</si>
  <si>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</si>
  <si>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</si>
  <si>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</si>
  <si>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</si>
  <si>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</si>
  <si>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</si>
  <si>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</si>
  <si>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</si>
  <si>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</si>
  <si>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</si>
  <si>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</si>
  <si>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</si>
  <si>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</si>
  <si>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</si>
  <si>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</si>
  <si>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</si>
  <si>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</si>
  <si>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</si>
  <si>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</si>
  <si>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</si>
  <si>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</si>
  <si>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</si>
  <si>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</si>
  <si>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</si>
  <si>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</si>
  <si>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</si>
  <si>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</si>
  <si>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</si>
  <si>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</si>
  <si>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</si>
  <si>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</si>
  <si>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</si>
  <si>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</si>
  <si>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</si>
  <si>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</si>
  <si>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</si>
  <si>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</si>
  <si>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</si>
  <si>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</si>
  <si>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</si>
  <si>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</si>
  <si>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</si>
  <si>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</si>
  <si>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</si>
  <si>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</si>
  <si>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</si>
  <si>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</si>
  <si>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</si>
  <si>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</si>
  <si>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</si>
  <si>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</si>
  <si>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</si>
  <si>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</si>
  <si>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</si>
  <si>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</si>
  <si>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</si>
  <si>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</si>
  <si>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</si>
  <si>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</si>
  <si>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</si>
  <si>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</si>
  <si>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</si>
  <si>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</si>
  <si>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</si>
  <si>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</si>
  <si>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</si>
  <si>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</si>
  <si>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</si>
  <si>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</si>
  <si>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</si>
  <si>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</si>
  <si>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</si>
  <si>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</si>
  <si>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</si>
  <si>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</si>
  <si>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</si>
  <si>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</si>
  <si>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</si>
  <si>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</si>
  <si>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</si>
  <si>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</si>
  <si>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</si>
  <si>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</si>
  <si>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</si>
  <si>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</si>
  <si>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</si>
  <si>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</si>
  <si>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</si>
  <si>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</si>
  <si>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</si>
  <si>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</si>
  <si>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</si>
  <si>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</si>
  <si>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</si>
  <si>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</si>
  <si>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</si>
  <si>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</si>
  <si>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</si>
  <si>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</si>
  <si>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</si>
  <si>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</si>
  <si>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</si>
  <si>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</si>
  <si>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</si>
  <si>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</si>
  <si>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</si>
  <si>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</si>
  <si>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</si>
  <si>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</si>
  <si>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</si>
  <si>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</si>
  <si>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</si>
  <si>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</si>
  <si>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</si>
  <si>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</si>
  <si>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</si>
  <si>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</si>
  <si>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</si>
  <si>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</si>
  <si>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</si>
  <si>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</si>
  <si>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</si>
  <si>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</si>
  <si>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</si>
  <si>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</si>
  <si>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</si>
  <si>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</si>
  <si>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</si>
  <si>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</si>
  <si>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</si>
  <si>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</si>
  <si>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</si>
  <si>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</si>
  <si>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</si>
  <si>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</si>
  <si>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</si>
  <si>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</si>
  <si>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</si>
  <si>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</si>
  <si>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</si>
  <si>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</si>
  <si>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</si>
  <si>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</si>
  <si>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</si>
  <si>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</si>
  <si>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</si>
  <si>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</si>
  <si>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</si>
  <si>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</si>
  <si>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</si>
  <si>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</si>
  <si>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</si>
  <si>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</si>
  <si>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</si>
  <si>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</si>
  <si>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</si>
  <si>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</si>
  <si>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</si>
  <si>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</si>
  <si>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</si>
  <si>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</si>
  <si>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</si>
  <si>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</si>
  <si>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</si>
  <si>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</si>
  <si>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</si>
  <si>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</si>
  <si>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</si>
  <si>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</si>
  <si>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</si>
  <si>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</si>
  <si>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</si>
  <si>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</si>
  <si>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</si>
  <si>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</si>
  <si>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</si>
  <si>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</si>
  <si>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</si>
  <si>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</si>
  <si>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</si>
  <si>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</si>
  <si>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</si>
  <si>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</si>
  <si>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</si>
  <si>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</si>
  <si>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</si>
  <si>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</si>
  <si>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</si>
  <si>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</si>
  <si>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</si>
  <si>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</si>
  <si>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</si>
  <si>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</si>
  <si>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</si>
  <si>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</si>
  <si>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</si>
  <si>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</si>
  <si>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</si>
  <si>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</si>
  <si>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</si>
  <si>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</si>
  <si>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</si>
  <si>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</si>
  <si>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</si>
  <si>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</si>
  <si>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</si>
  <si>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</si>
  <si>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</si>
  <si>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</si>
  <si>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</si>
  <si>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</si>
  <si>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</si>
  <si>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</si>
  <si>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</si>
  <si>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</si>
  <si>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</si>
  <si>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</si>
  <si>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</si>
  <si>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</si>
  <si>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</si>
  <si>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</si>
  <si>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</si>
  <si>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</si>
  <si>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</si>
  <si>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</si>
  <si>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</si>
  <si>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</si>
  <si>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</si>
  <si>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</si>
  <si>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</si>
  <si>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</si>
  <si>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</si>
  <si>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</si>
  <si>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</si>
  <si>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</si>
  <si>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</si>
  <si>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</si>
  <si>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</si>
  <si>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</si>
  <si>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</si>
  <si>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</si>
  <si>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</si>
  <si>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</si>
  <si>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</si>
  <si>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</si>
  <si>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</si>
  <si>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</si>
  <si>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</si>
  <si>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</si>
  <si>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</si>
  <si>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</si>
  <si>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</si>
  <si>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</si>
  <si>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</si>
  <si>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</si>
  <si>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</si>
  <si>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</si>
  <si>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</si>
  <si>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</si>
  <si>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</si>
  <si>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</si>
  <si>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</si>
  <si>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</si>
  <si>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</si>
  <si>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</si>
  <si>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</si>
  <si>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</si>
  <si>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</si>
  <si>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</si>
  <si>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</si>
  <si>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</si>
  <si>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</si>
  <si>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</si>
  <si>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</si>
  <si>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</si>
  <si>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</si>
  <si>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</si>
  <si>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</si>
  <si>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</si>
  <si>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</si>
  <si>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</si>
  <si>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</si>
  <si>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</si>
  <si>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</si>
  <si>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</si>
  <si>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</si>
  <si>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</si>
  <si>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</si>
  <si>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</si>
  <si>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</si>
  <si>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</si>
  <si>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</si>
  <si>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</si>
  <si>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</si>
  <si>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</si>
  <si>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</si>
  <si>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</si>
  <si>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</si>
  <si>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</si>
  <si>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</si>
  <si>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</si>
  <si>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</si>
  <si>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</si>
  <si>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</si>
  <si>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</si>
  <si>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</si>
  <si>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</si>
  <si>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</si>
  <si>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</si>
  <si>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</si>
  <si>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</si>
  <si>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</si>
  <si>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</si>
  <si>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</si>
  <si>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</si>
  <si>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</si>
  <si>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</si>
  <si>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</si>
  <si>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</si>
  <si>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</si>
  <si>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</si>
  <si>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</si>
  <si>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</si>
  <si>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</si>
  <si>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</si>
  <si>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</si>
  <si>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</si>
  <si>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</si>
  <si>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</si>
  <si>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</si>
  <si>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</si>
  <si>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</si>
  <si>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</si>
  <si>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</si>
  <si>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</si>
  <si>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</si>
  <si>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</si>
  <si>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</si>
  <si>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</si>
  <si>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</si>
  <si>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</si>
  <si>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</si>
  <si>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</si>
  <si>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</si>
  <si>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</si>
  <si>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</si>
  <si>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</si>
  <si>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</si>
  <si>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</si>
  <si>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</si>
  <si>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</si>
  <si>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</si>
  <si>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</si>
  <si>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</si>
  <si>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</si>
  <si>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</si>
  <si>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</si>
  <si>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</si>
  <si>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</si>
  <si>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</si>
  <si>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</si>
  <si>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</si>
  <si>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</si>
  <si>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</si>
  <si>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</si>
  <si>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</si>
  <si>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</si>
  <si>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</si>
  <si>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</si>
  <si>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</si>
  <si>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</si>
  <si>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</si>
  <si>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</si>
  <si>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</si>
  <si>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</si>
  <si>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</si>
  <si>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</si>
  <si>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</si>
  <si>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</si>
  <si>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</si>
  <si>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</si>
  <si>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</si>
  <si>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</si>
  <si>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</si>
  <si>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</si>
  <si>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</si>
  <si>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</si>
  <si>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</si>
  <si>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</si>
  <si>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</si>
  <si>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</si>
  <si>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</si>
  <si>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</si>
  <si>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</si>
  <si>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</si>
  <si>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</si>
  <si>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</si>
  <si>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</si>
  <si>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</si>
  <si>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</si>
  <si>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</si>
  <si>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</si>
  <si>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</si>
  <si>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</si>
  <si>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</si>
  <si>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</si>
  <si>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</si>
  <si>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</si>
  <si>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</si>
  <si>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</si>
  <si>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</si>
  <si>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</si>
  <si>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</si>
  <si>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</si>
  <si>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</si>
  <si>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</si>
  <si>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</si>
  <si>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</si>
  <si>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</si>
  <si>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</si>
  <si>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</si>
  <si>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</si>
  <si>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</si>
  <si>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</si>
  <si>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</si>
  <si>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</si>
  <si>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</si>
  <si>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Жилищное хозяйство</t>
  </si>
  <si>
    <t>0501</t>
  </si>
  <si>
    <t>к решению Совета депутатов</t>
  </si>
  <si>
    <t>О707</t>
  </si>
  <si>
    <t>О700</t>
  </si>
  <si>
    <t>О801</t>
  </si>
  <si>
    <t>Администрация Таицкого городского поселения</t>
  </si>
  <si>
    <t>МУ " Молодежный центр поселка Тайцы"</t>
  </si>
  <si>
    <t>МУ  " Таицкий культурно-досуговый центр"</t>
  </si>
  <si>
    <t>Ведомственная структура расходов бюджета Таицкого городского поселения</t>
  </si>
  <si>
    <t xml:space="preserve">           ВСЕГО по поселению:</t>
  </si>
  <si>
    <t xml:space="preserve">  по разделам, подразделениям, целевым статьям и видам расходов </t>
  </si>
  <si>
    <t>0103</t>
  </si>
  <si>
    <t>Национальная безопасность правоохранительная деятельность</t>
  </si>
  <si>
    <t>0203</t>
  </si>
  <si>
    <t>0410</t>
  </si>
  <si>
    <t>Благоустройство</t>
  </si>
  <si>
    <t>0503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</si>
  <si>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</si>
  <si>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</si>
  <si>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Выполнение функций органами местного самоуправления</t>
  </si>
  <si>
    <t>Глава местной администрации</t>
  </si>
  <si>
    <t>Резервные фонды местных администраций</t>
  </si>
  <si>
    <t>Обеспечение пожарной безопасности</t>
  </si>
  <si>
    <t>Капитальный ремонт муниципального жилищного фонда</t>
  </si>
  <si>
    <t>Мероприятия в области жилищного хозяйства</t>
  </si>
  <si>
    <t xml:space="preserve">Мероприятия в области коммунального хозяйства </t>
  </si>
  <si>
    <t>Уличное освещение</t>
  </si>
  <si>
    <t>Прочие мероприятия по благоустройству  поселений</t>
  </si>
  <si>
    <t>Межбюджетные трансферты бюджетам муниципальных районов из бюджетов поселений и  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</si>
  <si>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ООО</t>
  </si>
  <si>
    <t>Руководство и управление в сфере установленных функций органов местного самоуправления</t>
  </si>
  <si>
    <t>Предупреждение и ликвидация последствий чрезвычайных ситуаций природного и техногенного характера , гражданская оборона</t>
  </si>
  <si>
    <t xml:space="preserve">Мероприятия по предупреждению и ликвидации последствий чрезвычайных ситуаций природного и техногенного характера </t>
  </si>
  <si>
    <t>Функционирование представительных органов муниципальных образований</t>
  </si>
  <si>
    <t>Депутаты представительного органа муниципального образования</t>
  </si>
  <si>
    <t>1001</t>
  </si>
  <si>
    <t>Доплаты к пенсиям муниципальным служащим</t>
  </si>
  <si>
    <t>0412</t>
  </si>
  <si>
    <t>Мероприятия по землеустройству и землепользованию</t>
  </si>
  <si>
    <t>Поддержка жилищного хозяйства</t>
  </si>
  <si>
    <t>Компенсация выпадающих доходов    организациям,предоставляющим населению жилищные услуги по тарифам, не обеспечивающим возмещение издержек</t>
  </si>
  <si>
    <t>Субсидии юридич.лицам( компенс. выпад. доходов)</t>
  </si>
  <si>
    <t>Дорожное хозяйство( дорожные фонды)</t>
  </si>
  <si>
    <t>0111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</si>
  <si>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</si>
  <si>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121</t>
  </si>
  <si>
    <t xml:space="preserve">Немуниципальные служащие органов местного самоуправления </t>
  </si>
  <si>
    <t>Иные выплаты персоналу  государственных (муниципальных) органов, за исключением ФОТ</t>
  </si>
  <si>
    <t>Прочая закупка товаров,работ и услуг для обеспечения государственных и (муниципальных) нужд</t>
  </si>
  <si>
    <t>244</t>
  </si>
  <si>
    <t>Уплата прочих налогов и сборов</t>
  </si>
  <si>
    <t>852</t>
  </si>
  <si>
    <t>Казначейское исполнение бюджета городских и сельских поселений</t>
  </si>
  <si>
    <t>Реализация прав граждан для участия в федеральных и региональных ГП на получение субсидийдля приобретения жилья</t>
  </si>
  <si>
    <t>Регулирование тарифов на товары и услуги организаций коммунального комплекса</t>
  </si>
  <si>
    <t>Осуществление финансового контроля бюджетов МО городских и сельских поселений</t>
  </si>
  <si>
    <t>870</t>
  </si>
  <si>
    <t>Резервные средства</t>
  </si>
  <si>
    <t>Мероприятия в области информационных технологий</t>
  </si>
  <si>
    <t>111</t>
  </si>
  <si>
    <t>Расходы на выплаты персоналу казенных учреждений</t>
  </si>
  <si>
    <t>Прочие мероприятия в сфере культуры,кинематографии и СМИ</t>
  </si>
  <si>
    <t xml:space="preserve">Таицкого городского поселения </t>
  </si>
  <si>
    <t>Диспансеризация муниципальных и немуниципальных служащих</t>
  </si>
  <si>
    <t>Капитальный ремонт и ремонт автомобильных дорог  общего пользования местного значения в рамках подпрограммы " Содержание и развитие сети автомобильных дорог местного значения в Таицком городском поселении гатчинского муниципального района"</t>
  </si>
  <si>
    <t>Строительство и содержание автомобильных дорог и инженерных сооружений на них  в рамках подпрограммы " Содержание и развитие сети автомобильных дорог местного значения в Таицком городском поселении гатчинского муниципального района"</t>
  </si>
  <si>
    <t xml:space="preserve">Мероприятия по обеспечению деятельности подведомственных учреждений культуры в рамках подпрограммы"Сохранение и развитие культуры в Таицком городском поселении  на 2015 - 2017 годы" </t>
  </si>
  <si>
    <t xml:space="preserve"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  на 2015 - 2017 годы" </t>
  </si>
  <si>
    <t>Формирование фонда капитального ремонта на счете регионального оператора</t>
  </si>
  <si>
    <t>Организация централизованных коммунальных услуг</t>
  </si>
  <si>
    <t>Осуществление муниципального жилищного контроля</t>
  </si>
  <si>
    <t xml:space="preserve">              Приложение № 7</t>
  </si>
  <si>
    <t>ВЦП " Развитие и поддержка малого и среднего предпринимательства в МО Таицкое городское поселение на 2014-2016 годы"</t>
  </si>
  <si>
    <t>Муниципальная программа" Социально- экономическое развитие  МО Таицкого городского поселения на период 2015 - 2017 годы"</t>
  </si>
  <si>
    <t>61 0 00 00000</t>
  </si>
  <si>
    <t>61 8 00 00000</t>
  </si>
  <si>
    <t>61 8 00 11050</t>
  </si>
  <si>
    <t>61 7 00 11020</t>
  </si>
  <si>
    <t>61 8 00 11030</t>
  </si>
  <si>
    <t>61 7 00 11040</t>
  </si>
  <si>
    <t>62 9 00 15020</t>
  </si>
  <si>
    <t>62 9 00 00000</t>
  </si>
  <si>
    <t>62 9 00 13000</t>
  </si>
  <si>
    <t>62 9 00 13020</t>
  </si>
  <si>
    <t>62 9 00 13030</t>
  </si>
  <si>
    <t>62 9 00 13040</t>
  </si>
  <si>
    <t>62 9 00 13010</t>
  </si>
  <si>
    <t>62 9 00 13060</t>
  </si>
  <si>
    <t>62 9 00 13070</t>
  </si>
  <si>
    <t>62 9 00 15030</t>
  </si>
  <si>
    <t>62 8 00 15030</t>
  </si>
  <si>
    <t>62 9 00 15050</t>
  </si>
  <si>
    <t>62 9 00 15070</t>
  </si>
  <si>
    <t>62 9 00 51180</t>
  </si>
  <si>
    <t>62 9 00 15100</t>
  </si>
  <si>
    <t>62 9 00 15090</t>
  </si>
  <si>
    <t>62 9 00 15120</t>
  </si>
  <si>
    <t>81 0 00 00000</t>
  </si>
  <si>
    <t>81 3 00 00000</t>
  </si>
  <si>
    <t>62 9 00 15160</t>
  </si>
  <si>
    <t>62 9 00 15180</t>
  </si>
  <si>
    <t>81 3 17 15390</t>
  </si>
  <si>
    <t>81 3 17 15600</t>
  </si>
  <si>
    <t>62 9 00 0000</t>
  </si>
  <si>
    <t>62 9 00 15280</t>
  </si>
  <si>
    <t>00.0.00 00000</t>
  </si>
  <si>
    <t>81 0.00.00000</t>
  </si>
  <si>
    <t>81 5 17 00000</t>
  </si>
  <si>
    <t>Подпрограмма " Сохранение и развитие культуры в Таицком городском поселении  на 2015 - 2017 годы"  муниципальной программы " Социально-экономическое развитие МО Таицкого городского поселения на период 2015 - 2017 годы"</t>
  </si>
  <si>
    <t>81 5 17 12500</t>
  </si>
  <si>
    <t>81 5 17 12600</t>
  </si>
  <si>
    <t>89 5 17  00000</t>
  </si>
  <si>
    <t xml:space="preserve">Фонд оплаты труда государственных (муниципальных) органов </t>
  </si>
  <si>
    <t xml:space="preserve"> Взносы по обязательному социальному страхованию на выплаты по оплате труда</t>
  </si>
  <si>
    <t>Фонд оплаты труда государственных (муниципальных) органов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</si>
  <si>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</si>
  <si>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</t>
  </si>
  <si>
    <t>Перечисление ежемесячных взносов в фонд капитального ремонта на счет регионального оператора</t>
  </si>
  <si>
    <t>61 8 00 71340</t>
  </si>
  <si>
    <t>81 3 17 70140</t>
  </si>
  <si>
    <t>321</t>
  </si>
  <si>
    <t xml:space="preserve">Бюджетные инвестиции в объекты капитального строительства </t>
  </si>
  <si>
    <t>Работы и услуги по содержанию имущества</t>
  </si>
  <si>
    <t>242</t>
  </si>
  <si>
    <t>Капитальный ремонт и ремонт автомобильных дорог  общего пользования местного значения в рамках подпрограммы " Содержание и развитие сети автомобильных дорог местного значения в Таицком городском поселении Гатчинского муниципального района"(обл.бюд.)</t>
  </si>
  <si>
    <t>81 3 17 S0140</t>
  </si>
  <si>
    <t xml:space="preserve">Исполнение судебных актов </t>
  </si>
  <si>
    <t>831</t>
  </si>
  <si>
    <t>100,00</t>
  </si>
  <si>
    <t>Оценка недвижимости,признание прав и регулирование отношений по государственной и муницип.собственности</t>
  </si>
  <si>
    <t>Подпрограмма  2 "Содержание и развитие сети автомобильных дорог местного значения в Таицком городском поселении Гатчинского муниципального района"</t>
  </si>
  <si>
    <t>Капитальный ремонт и ремонт автомобильных дорог  общего пользования местного значения в рамках подпрограммы " Содержание и развитие сети автомобильных дорог местного значения в Таицком городском поселении Гатчинского муниципального района" (софин. пос.)</t>
  </si>
  <si>
    <t>81 3 17 70880</t>
  </si>
  <si>
    <t>81 3 17 S0880</t>
  </si>
  <si>
    <t>Капитальный ремонт и ремонт автомобильных дорог  общего пользования местного значения в рамках подпрограммы " Содержание и развитие сети автомобильных дорог местного значения в Таицком городском поселении ГМР" (софин. пос.42-оз)</t>
  </si>
  <si>
    <t>Капитальный ремонт и ремонт автомобильных дорог  общего пользования местного значения в рамках подпрограммы " Содержание и развитие сети автомобильных дорог местного значения в Таицком городском поселении ГМР"(обл.бюд.42-оз)</t>
  </si>
  <si>
    <t>81 3 17 S4390</t>
  </si>
  <si>
    <t>81 3 17 74390</t>
  </si>
  <si>
    <t>Капитальный ремонт и ремонт автомобильных дорог  общего пользования местного значения в рамках подпрограммы " Содержание и развитие сети автомобильных дорог местного значения в Таицком городском поселении ГМР" (софин. обл.95-оз)</t>
  </si>
  <si>
    <t>Прочие мероприятия  по благоустройству  территории поселения (ср.деп.ЗАГСА)</t>
  </si>
  <si>
    <t>81 5 17 70360</t>
  </si>
  <si>
    <t>Фонд оплаты труда казенных учреждений  (ЛО)</t>
  </si>
  <si>
    <t xml:space="preserve"> Взносы по обязательному социальному страхованию на выплаты по оплате труда (ЛО)</t>
  </si>
  <si>
    <t>Стимул.выплаты  из бюджета ЛО</t>
  </si>
  <si>
    <t>853</t>
  </si>
  <si>
    <t>Утверждено на 2017г.  (тыс.руб.)</t>
  </si>
  <si>
    <t>Обеспечение выполнения отдельных госполномочий ЛО в сфере административных правонарушений</t>
  </si>
  <si>
    <t>Передача полномочий органов внутреннего муниципального финансового контроля в сфере закупок и в сфере бюджетных правоотношений</t>
  </si>
  <si>
    <t>62 9 00 13150</t>
  </si>
  <si>
    <t>54,2</t>
  </si>
  <si>
    <t xml:space="preserve">Подпрограмма  3 "Жилищно-коммунальное хозяйство и благоустройство территории  Таицкого городского поселения" </t>
  </si>
  <si>
    <t>8 14 17 15190</t>
  </si>
  <si>
    <t>8 14 00 00000</t>
  </si>
  <si>
    <t>814</t>
  </si>
  <si>
    <t>81 4 17 15200</t>
  </si>
  <si>
    <t>81 4 17 0000</t>
  </si>
  <si>
    <t>81 4 17 15220</t>
  </si>
  <si>
    <t>81 4 17 15380</t>
  </si>
  <si>
    <t>Озеленение</t>
  </si>
  <si>
    <t>81 4 17 15400</t>
  </si>
  <si>
    <t>Захоронение</t>
  </si>
  <si>
    <t>81 4 17 15410</t>
  </si>
  <si>
    <t>81 4 17 15420</t>
  </si>
  <si>
    <t>81 0 00 0000</t>
  </si>
  <si>
    <t>81 5 17 0000</t>
  </si>
  <si>
    <t>Капитальные вложения в объекты муниципальной собственности</t>
  </si>
  <si>
    <t>81 5 17 15080</t>
  </si>
  <si>
    <t>81 5 17 15630</t>
  </si>
  <si>
    <t>81 6 00 0000</t>
  </si>
  <si>
    <t>81 6 17 0000</t>
  </si>
  <si>
    <t>81 6 17 12800</t>
  </si>
  <si>
    <t>Проведение физкультурно-оздоровительных и спортивных мероприятий</t>
  </si>
  <si>
    <t>81 6 17 15660</t>
  </si>
  <si>
    <t>81 6 17 15340</t>
  </si>
  <si>
    <t>Фонд оплаты труда  казенных учреждений</t>
  </si>
  <si>
    <t>Уплата иных платежей</t>
  </si>
  <si>
    <t>Закупка товаров,работ и услуг в сфере информационно-коммуникационных технологий</t>
  </si>
  <si>
    <t>81 4 17 15210</t>
  </si>
  <si>
    <t xml:space="preserve">Муниципальные служащие органов местного самоуправления </t>
  </si>
  <si>
    <t>81 4 17 72020</t>
  </si>
  <si>
    <t>Прочая закупка товаров,работ и услуг для обеспечения государственных и (муниципальных) нужд (ЗАКС ЛО)</t>
  </si>
  <si>
    <t>Прочая закупка товаров,работ и услуг для обеспечения государственных и (муниципальных) нужд( ГМР фигурки)</t>
  </si>
  <si>
    <t>81 4 17 72030</t>
  </si>
  <si>
    <t>Капитальный ремонт и ремонт автомобильных дорог  общего пользования местного значения в рамках подпрограммы " Содержание и развитие сети автомобильных дорог местного значения в Таицком городском поселении ГМР"(пос.бюд.95-оз)</t>
  </si>
  <si>
    <t>Муниципальная программа" Социально- экономическое развитие  МО Таицкого городского поселения на период 2015 - 2017 годы", п.п.№1</t>
  </si>
  <si>
    <t>Прочие мероприятия по благоустройству  поселений (ср. ГМР)</t>
  </si>
  <si>
    <t>Муниципальная программа" Социально- экономическое развитие  МО Таицкого городского поселения на период 2015 - 2017 годы"п.п. №4</t>
  </si>
  <si>
    <t>Развитие физической культуры, спорта и молодежной политики"</t>
  </si>
  <si>
    <t xml:space="preserve">Организация временных оплачиваемых мест для несовершеннолетних граждан на территории поселения </t>
  </si>
  <si>
    <t>62 9 00 15040</t>
  </si>
  <si>
    <t>Публикация официальных материалов</t>
  </si>
  <si>
    <t>62 9 00 17110</t>
  </si>
  <si>
    <t>Инвестициина пробретение объектов недвижимого имущества в гос.собств.</t>
  </si>
  <si>
    <t>81 4 17 17140</t>
  </si>
  <si>
    <t>4712</t>
  </si>
  <si>
    <t xml:space="preserve">      классификации расходов за  2017  год</t>
  </si>
  <si>
    <t>Исполнено       за 2017г (тыс.руб.)</t>
  </si>
  <si>
    <t>179,5</t>
  </si>
  <si>
    <t xml:space="preserve">      №  13  от  23 апреля 2018 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</si>
</sst>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0.000000000"/>
    <numFmt numFmtId="191" formatCode="0.0000000000"/>
    <numFmt numFmtId="192" formatCode="0.00000000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vertical="top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top"/>
    </xf>
    <xf numFmtId="49" fontId="15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 vertical="center" wrapText="1"/>
    </xf>
    <xf numFmtId="184" fontId="1" fillId="0" borderId="10" xfId="0" applyNumberFormat="1" applyFont="1" applyBorder="1" applyAlignment="1">
      <alignment/>
    </xf>
    <xf numFmtId="184" fontId="2" fillId="0" borderId="0" xfId="0" applyNumberFormat="1" applyFont="1" applyAlignment="1">
      <alignment/>
    </xf>
    <xf numFmtId="172" fontId="3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17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49" fontId="15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192" t="s">
        <v>606</v>
      </c>
      <c r="D1" s="192"/>
      <c r="E1" s="192"/>
    </row>
    <row r="2" spans="3:5" ht="14.25" customHeight="1">
      <c r="C2" s="193" t="s">
        <v>607</v>
      </c>
      <c r="D2" s="193"/>
      <c r="E2" s="193"/>
    </row>
    <row r="3" spans="3:5" ht="12.75" customHeight="1">
      <c r="C3" s="192" t="s">
        <v>608</v>
      </c>
      <c r="D3" s="192"/>
      <c r="E3" s="192"/>
    </row>
    <row r="4" spans="3:5" ht="13.5" customHeight="1">
      <c r="C4" s="192" t="s">
        <v>609</v>
      </c>
      <c r="D4" s="192"/>
      <c r="E4" s="192"/>
    </row>
    <row r="5" spans="1:6" ht="17.25" customHeight="1">
      <c r="A5" s="190" t="s">
        <v>243</v>
      </c>
      <c r="B5" s="191"/>
      <c r="C5" s="191"/>
      <c r="D5" s="191"/>
      <c r="E5" s="191"/>
      <c r="F5" s="191"/>
    </row>
    <row r="6" spans="1:6" ht="17.25" customHeight="1">
      <c r="A6" s="190" t="s">
        <v>0</v>
      </c>
      <c r="B6" s="191"/>
      <c r="C6" s="191"/>
      <c r="D6" s="191"/>
      <c r="E6" s="191"/>
      <c r="F6" s="19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194"/>
      <c r="B430" s="33" t="s">
        <v>278</v>
      </c>
      <c r="C430" s="197" t="s">
        <v>274</v>
      </c>
      <c r="D430" s="197" t="s">
        <v>277</v>
      </c>
      <c r="E430" s="197" t="s">
        <v>279</v>
      </c>
      <c r="F430" s="199">
        <v>3960</v>
      </c>
      <c r="G430" s="25"/>
      <c r="H430" s="25"/>
      <c r="I430" s="25"/>
      <c r="J430" s="25"/>
    </row>
    <row r="431" spans="1:10" s="26" customFormat="1" ht="15.75">
      <c r="A431" s="195"/>
      <c r="B431" s="34" t="s">
        <v>280</v>
      </c>
      <c r="C431" s="198"/>
      <c r="D431" s="198"/>
      <c r="E431" s="198"/>
      <c r="F431" s="200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196"/>
      <c r="B979" s="201" t="s">
        <v>28</v>
      </c>
      <c r="C979" s="196" t="s">
        <v>29</v>
      </c>
      <c r="D979" s="196" t="s">
        <v>246</v>
      </c>
      <c r="E979" s="196" t="s">
        <v>12</v>
      </c>
      <c r="F979" s="204">
        <v>350</v>
      </c>
    </row>
    <row r="980" spans="1:6" ht="9.75" customHeight="1">
      <c r="A980" s="196"/>
      <c r="B980" s="201"/>
      <c r="C980" s="196"/>
      <c r="D980" s="196"/>
      <c r="E980" s="196"/>
      <c r="F980" s="204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196"/>
      <c r="B983" s="203" t="s">
        <v>428</v>
      </c>
      <c r="C983" s="205" t="s">
        <v>459</v>
      </c>
      <c r="D983" s="205" t="s">
        <v>427</v>
      </c>
      <c r="E983" s="205">
        <v>453</v>
      </c>
      <c r="F983" s="202">
        <v>350</v>
      </c>
    </row>
    <row r="984" spans="1:6" ht="15.75">
      <c r="A984" s="196"/>
      <c r="B984" s="203"/>
      <c r="C984" s="205"/>
      <c r="D984" s="205"/>
      <c r="E984" s="205"/>
      <c r="F984" s="202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F983:F984"/>
    <mergeCell ref="A983:A984"/>
    <mergeCell ref="B983:B984"/>
    <mergeCell ref="F979:F980"/>
    <mergeCell ref="D983:D984"/>
    <mergeCell ref="E983:E984"/>
    <mergeCell ref="C983:C984"/>
    <mergeCell ref="D979:D980"/>
    <mergeCell ref="C979:C980"/>
    <mergeCell ref="A430:A431"/>
    <mergeCell ref="A979:A980"/>
    <mergeCell ref="E979:E980"/>
    <mergeCell ref="D430:D431"/>
    <mergeCell ref="F430:F431"/>
    <mergeCell ref="B979:B980"/>
    <mergeCell ref="C430:C431"/>
    <mergeCell ref="E430:E431"/>
    <mergeCell ref="A5:F5"/>
    <mergeCell ref="C1:E1"/>
    <mergeCell ref="C3:E3"/>
    <mergeCell ref="C4:E4"/>
    <mergeCell ref="C2:E2"/>
    <mergeCell ref="A6:F6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192" t="s">
        <v>606</v>
      </c>
      <c r="D1" s="192"/>
      <c r="E1" s="192"/>
    </row>
    <row r="2" spans="3:5" ht="15.75">
      <c r="C2" s="193" t="s">
        <v>607</v>
      </c>
      <c r="D2" s="193"/>
      <c r="E2" s="193"/>
    </row>
    <row r="3" spans="3:5" ht="15.75">
      <c r="C3" s="192" t="s">
        <v>608</v>
      </c>
      <c r="D3" s="192"/>
      <c r="E3" s="192"/>
    </row>
    <row r="4" spans="3:5" ht="15.75">
      <c r="C4" s="192"/>
      <c r="D4" s="192"/>
      <c r="E4" s="192"/>
    </row>
    <row r="5" spans="1:6" ht="18.75">
      <c r="A5" s="190" t="s">
        <v>243</v>
      </c>
      <c r="B5" s="191"/>
      <c r="C5" s="191"/>
      <c r="D5" s="191"/>
      <c r="E5" s="191"/>
      <c r="F5" s="191"/>
    </row>
    <row r="6" spans="1:6" ht="18.75">
      <c r="A6" s="190" t="s">
        <v>0</v>
      </c>
      <c r="B6" s="191"/>
      <c r="C6" s="191"/>
      <c r="D6" s="191"/>
      <c r="E6" s="191"/>
      <c r="F6" s="191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194"/>
      <c r="B270" s="33" t="s">
        <v>278</v>
      </c>
      <c r="C270" s="197" t="s">
        <v>274</v>
      </c>
      <c r="D270" s="197" t="s">
        <v>277</v>
      </c>
      <c r="E270" s="197" t="s">
        <v>279</v>
      </c>
      <c r="F270" s="206">
        <v>3960</v>
      </c>
      <c r="G270" s="109">
        <v>3960</v>
      </c>
    </row>
    <row r="271" spans="1:7" ht="15.75">
      <c r="A271" s="195"/>
      <c r="B271" s="34" t="s">
        <v>280</v>
      </c>
      <c r="C271" s="198"/>
      <c r="D271" s="198"/>
      <c r="E271" s="198"/>
      <c r="F271" s="207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E270:E271"/>
    <mergeCell ref="C1:E1"/>
    <mergeCell ref="C2:E2"/>
    <mergeCell ref="C3:E3"/>
    <mergeCell ref="C4:E4"/>
    <mergeCell ref="F270:F271"/>
    <mergeCell ref="A5:F5"/>
    <mergeCell ref="A6:F6"/>
    <mergeCell ref="A270:A271"/>
    <mergeCell ref="C270:C271"/>
    <mergeCell ref="D270:D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192" t="s">
        <v>606</v>
      </c>
      <c r="D1" s="192"/>
      <c r="E1" s="192"/>
    </row>
    <row r="2" spans="3:5" ht="14.25" customHeight="1">
      <c r="C2" s="193" t="s">
        <v>607</v>
      </c>
      <c r="D2" s="193"/>
      <c r="E2" s="193"/>
    </row>
    <row r="3" spans="3:5" ht="12.75" customHeight="1">
      <c r="C3" s="192" t="s">
        <v>608</v>
      </c>
      <c r="D3" s="192"/>
      <c r="E3" s="192"/>
    </row>
    <row r="4" spans="3:5" ht="13.5" customHeight="1">
      <c r="C4" s="192"/>
      <c r="D4" s="192"/>
      <c r="E4" s="192"/>
    </row>
    <row r="5" spans="1:6" ht="17.25" customHeight="1">
      <c r="A5" s="190" t="s">
        <v>243</v>
      </c>
      <c r="B5" s="191"/>
      <c r="C5" s="191"/>
      <c r="D5" s="191"/>
      <c r="E5" s="191"/>
      <c r="F5" s="191"/>
    </row>
    <row r="6" spans="1:6" ht="17.25" customHeight="1">
      <c r="A6" s="190" t="s">
        <v>0</v>
      </c>
      <c r="B6" s="191"/>
      <c r="C6" s="191"/>
      <c r="D6" s="191"/>
      <c r="E6" s="191"/>
      <c r="F6" s="19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194"/>
      <c r="B270" s="33" t="s">
        <v>278</v>
      </c>
      <c r="C270" s="197" t="s">
        <v>274</v>
      </c>
      <c r="D270" s="197" t="s">
        <v>277</v>
      </c>
      <c r="E270" s="197" t="s">
        <v>279</v>
      </c>
      <c r="F270" s="206">
        <v>3960</v>
      </c>
      <c r="G270" s="208">
        <f t="shared" si="7"/>
        <v>3960</v>
      </c>
      <c r="H270" s="105"/>
      <c r="I270" s="7"/>
      <c r="J270" s="7"/>
    </row>
    <row r="271" spans="1:8" ht="15.75">
      <c r="A271" s="195"/>
      <c r="B271" s="34" t="s">
        <v>280</v>
      </c>
      <c r="C271" s="198"/>
      <c r="D271" s="198"/>
      <c r="E271" s="198"/>
      <c r="F271" s="207"/>
      <c r="G271" s="209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E270:E271"/>
    <mergeCell ref="F270:F271"/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192" t="s">
        <v>606</v>
      </c>
      <c r="D1" s="192"/>
      <c r="E1" s="192"/>
    </row>
    <row r="2" spans="3:5" ht="15.75">
      <c r="C2" s="193" t="s">
        <v>607</v>
      </c>
      <c r="D2" s="193"/>
      <c r="E2" s="193"/>
    </row>
    <row r="3" spans="3:5" ht="15.75">
      <c r="C3" s="192" t="s">
        <v>608</v>
      </c>
      <c r="D3" s="192"/>
      <c r="E3" s="192"/>
    </row>
    <row r="4" spans="3:5" ht="15.75">
      <c r="C4" s="192"/>
      <c r="D4" s="192"/>
      <c r="E4" s="192"/>
    </row>
    <row r="5" spans="1:6" ht="18.75">
      <c r="A5" s="190" t="s">
        <v>243</v>
      </c>
      <c r="B5" s="191"/>
      <c r="C5" s="191"/>
      <c r="D5" s="191"/>
      <c r="E5" s="191"/>
      <c r="F5" s="191"/>
    </row>
    <row r="6" spans="1:6" ht="18.75">
      <c r="A6" s="190" t="s">
        <v>0</v>
      </c>
      <c r="B6" s="191"/>
      <c r="C6" s="191"/>
      <c r="D6" s="191"/>
      <c r="E6" s="191"/>
      <c r="F6" s="191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194"/>
      <c r="B270" s="33" t="s">
        <v>278</v>
      </c>
      <c r="C270" s="197" t="s">
        <v>274</v>
      </c>
      <c r="D270" s="197" t="s">
        <v>277</v>
      </c>
      <c r="E270" s="197" t="s">
        <v>279</v>
      </c>
      <c r="F270" s="206">
        <v>3960</v>
      </c>
      <c r="G270" s="109">
        <v>3960</v>
      </c>
    </row>
    <row r="271" spans="1:7" ht="15.75">
      <c r="A271" s="195"/>
      <c r="B271" s="34" t="s">
        <v>280</v>
      </c>
      <c r="C271" s="198"/>
      <c r="D271" s="198"/>
      <c r="E271" s="198"/>
      <c r="F271" s="207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E270:E271"/>
    <mergeCell ref="C1:E1"/>
    <mergeCell ref="C2:E2"/>
    <mergeCell ref="C3:E3"/>
    <mergeCell ref="C4:E4"/>
    <mergeCell ref="F270:F271"/>
    <mergeCell ref="A5:F5"/>
    <mergeCell ref="A6:F6"/>
    <mergeCell ref="A270:A271"/>
    <mergeCell ref="C270:C271"/>
    <mergeCell ref="D270:D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192" t="s">
        <v>606</v>
      </c>
      <c r="D1" s="192"/>
      <c r="E1" s="192"/>
    </row>
    <row r="2" spans="3:5" ht="14.25" customHeight="1">
      <c r="C2" s="193" t="s">
        <v>607</v>
      </c>
      <c r="D2" s="193"/>
      <c r="E2" s="193"/>
    </row>
    <row r="3" spans="3:5" ht="12.75" customHeight="1">
      <c r="C3" s="192" t="s">
        <v>608</v>
      </c>
      <c r="D3" s="192"/>
      <c r="E3" s="192"/>
    </row>
    <row r="4" spans="3:5" ht="13.5" customHeight="1">
      <c r="C4" s="192"/>
      <c r="D4" s="192"/>
      <c r="E4" s="192"/>
    </row>
    <row r="5" spans="1:7" ht="17.25" customHeight="1">
      <c r="A5" s="190" t="s">
        <v>243</v>
      </c>
      <c r="B5" s="191"/>
      <c r="C5" s="191"/>
      <c r="D5" s="191"/>
      <c r="E5" s="191"/>
      <c r="F5" s="191"/>
      <c r="G5" s="1"/>
    </row>
    <row r="6" spans="1:7" ht="17.25" customHeight="1">
      <c r="A6" s="190" t="s">
        <v>0</v>
      </c>
      <c r="B6" s="191"/>
      <c r="C6" s="191"/>
      <c r="D6" s="191"/>
      <c r="E6" s="191"/>
      <c r="F6" s="191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194"/>
      <c r="B445" s="33" t="s">
        <v>278</v>
      </c>
      <c r="C445" s="197" t="s">
        <v>274</v>
      </c>
      <c r="D445" s="197" t="s">
        <v>277</v>
      </c>
      <c r="E445" s="197" t="s">
        <v>279</v>
      </c>
      <c r="F445" s="199">
        <v>3960</v>
      </c>
      <c r="G445" s="199">
        <v>3960</v>
      </c>
      <c r="H445" s="150"/>
      <c r="I445" s="25"/>
      <c r="J445" s="25"/>
    </row>
    <row r="446" spans="1:10" s="26" customFormat="1" ht="15.75">
      <c r="A446" s="195"/>
      <c r="B446" s="34" t="s">
        <v>280</v>
      </c>
      <c r="C446" s="198"/>
      <c r="D446" s="198"/>
      <c r="E446" s="198"/>
      <c r="F446" s="200"/>
      <c r="G446" s="200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196"/>
      <c r="B998" s="201" t="s">
        <v>28</v>
      </c>
      <c r="C998" s="196" t="s">
        <v>29</v>
      </c>
      <c r="D998" s="196" t="s">
        <v>246</v>
      </c>
      <c r="E998" s="196" t="s">
        <v>12</v>
      </c>
      <c r="F998" s="204">
        <v>350</v>
      </c>
      <c r="G998" s="204">
        <v>350</v>
      </c>
    </row>
    <row r="999" spans="1:7" ht="9.75" customHeight="1">
      <c r="A999" s="196"/>
      <c r="B999" s="201"/>
      <c r="C999" s="196"/>
      <c r="D999" s="196"/>
      <c r="E999" s="196"/>
      <c r="F999" s="204"/>
      <c r="G999" s="204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196"/>
      <c r="B1002" s="203" t="s">
        <v>428</v>
      </c>
      <c r="C1002" s="205" t="s">
        <v>459</v>
      </c>
      <c r="D1002" s="205" t="s">
        <v>427</v>
      </c>
      <c r="E1002" s="205">
        <v>453</v>
      </c>
      <c r="F1002" s="202">
        <v>350</v>
      </c>
      <c r="G1002" s="202">
        <v>350</v>
      </c>
    </row>
    <row r="1003" spans="1:7" ht="15.75">
      <c r="A1003" s="196"/>
      <c r="B1003" s="203"/>
      <c r="C1003" s="205"/>
      <c r="D1003" s="205"/>
      <c r="E1003" s="205"/>
      <c r="F1003" s="202"/>
      <c r="G1003" s="202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A998:A999"/>
    <mergeCell ref="G1002:G1003"/>
    <mergeCell ref="F998:F999"/>
    <mergeCell ref="B998:B999"/>
    <mergeCell ref="C998:C999"/>
    <mergeCell ref="D998:D999"/>
    <mergeCell ref="A1002:A1003"/>
    <mergeCell ref="B1002:B1003"/>
    <mergeCell ref="C1002:C1003"/>
    <mergeCell ref="D1002:D1003"/>
    <mergeCell ref="E1002:E1003"/>
    <mergeCell ref="F1002:F1003"/>
    <mergeCell ref="E998:E999"/>
    <mergeCell ref="G445:G446"/>
    <mergeCell ref="G998:G999"/>
    <mergeCell ref="E445:E446"/>
    <mergeCell ref="F445:F446"/>
    <mergeCell ref="A445:A446"/>
    <mergeCell ref="C445:C446"/>
    <mergeCell ref="D445:D446"/>
    <mergeCell ref="A5:F5"/>
    <mergeCell ref="A6:F6"/>
    <mergeCell ref="C1:E1"/>
    <mergeCell ref="C2:E2"/>
    <mergeCell ref="C3:E3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11"/>
  <sheetViews>
    <sheetView tabSelected="1" zoomScalePageLayoutView="0" workbookViewId="0" topLeftCell="A1">
      <selection activeCell="J8" sqref="J8"/>
    </sheetView>
  </sheetViews>
  <sheetFormatPr defaultColWidth="8.8515625" defaultRowHeight="12.75"/>
  <cols>
    <col min="1" max="1" width="3.7109375" style="2" customWidth="1"/>
    <col min="2" max="2" width="39.00390625" style="2" customWidth="1"/>
    <col min="3" max="3" width="6.57421875" style="2" customWidth="1"/>
    <col min="4" max="4" width="14.421875" style="2" customWidth="1"/>
    <col min="5" max="5" width="7.28125" style="2" customWidth="1"/>
    <col min="6" max="6" width="10.8515625" style="2" customWidth="1"/>
    <col min="7" max="7" width="12.421875" style="118" customWidth="1"/>
    <col min="8" max="16384" width="8.8515625" style="165" customWidth="1"/>
  </cols>
  <sheetData>
    <row r="1" spans="3:14" ht="15.75">
      <c r="C1" s="212" t="s">
        <v>751</v>
      </c>
      <c r="D1" s="212"/>
      <c r="E1" s="212"/>
      <c r="F1" s="182"/>
      <c r="G1" s="22"/>
      <c r="H1" s="22"/>
      <c r="I1" s="22"/>
      <c r="J1" s="22"/>
      <c r="K1" s="22"/>
      <c r="L1" s="22"/>
      <c r="M1" s="22"/>
      <c r="N1" s="22"/>
    </row>
    <row r="2" spans="3:14" ht="15.75">
      <c r="C2" s="193" t="s">
        <v>681</v>
      </c>
      <c r="D2" s="193"/>
      <c r="E2" s="193"/>
      <c r="F2" s="181"/>
      <c r="G2" s="22"/>
      <c r="H2" s="22"/>
      <c r="I2" s="22"/>
      <c r="J2" s="22"/>
      <c r="K2" s="22"/>
      <c r="L2" s="22"/>
      <c r="M2" s="22"/>
      <c r="N2" s="22"/>
    </row>
    <row r="3" spans="3:14" ht="15.75">
      <c r="C3" s="192" t="s">
        <v>742</v>
      </c>
      <c r="D3" s="192"/>
      <c r="E3" s="192"/>
      <c r="F3" s="192"/>
      <c r="G3" s="192"/>
      <c r="H3" s="22"/>
      <c r="I3" s="22"/>
      <c r="J3" s="22"/>
      <c r="K3" s="22"/>
      <c r="L3" s="22"/>
      <c r="M3" s="22"/>
      <c r="N3" s="22"/>
    </row>
    <row r="4" spans="3:14" ht="15.75">
      <c r="C4" s="192" t="s">
        <v>878</v>
      </c>
      <c r="D4" s="192"/>
      <c r="E4" s="192"/>
      <c r="F4" s="192"/>
      <c r="G4" s="213"/>
      <c r="H4" s="213"/>
      <c r="I4" s="213"/>
      <c r="J4" s="213"/>
      <c r="K4" s="213"/>
      <c r="L4" s="213"/>
      <c r="M4" s="213"/>
      <c r="N4" s="213"/>
    </row>
    <row r="5" spans="1:7" ht="18.75">
      <c r="A5" s="190" t="s">
        <v>688</v>
      </c>
      <c r="B5" s="211"/>
      <c r="C5" s="211"/>
      <c r="D5" s="211"/>
      <c r="E5" s="211"/>
      <c r="F5" s="211"/>
      <c r="G5" s="211"/>
    </row>
    <row r="6" spans="1:7" ht="18.75">
      <c r="A6" s="190" t="s">
        <v>690</v>
      </c>
      <c r="B6" s="211"/>
      <c r="C6" s="211"/>
      <c r="D6" s="211"/>
      <c r="E6" s="211"/>
      <c r="F6" s="211"/>
      <c r="G6" s="211"/>
    </row>
    <row r="7" spans="1:7" ht="18.75">
      <c r="A7" s="163"/>
      <c r="B7" s="210" t="s">
        <v>875</v>
      </c>
      <c r="C7" s="210"/>
      <c r="D7" s="210"/>
      <c r="E7" s="210"/>
      <c r="F7" s="210"/>
      <c r="G7" s="210"/>
    </row>
    <row r="8" spans="1:7" ht="63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825</v>
      </c>
      <c r="G8" s="47" t="s">
        <v>876</v>
      </c>
    </row>
    <row r="9" spans="1:7" ht="31.5">
      <c r="A9" s="167">
        <v>1</v>
      </c>
      <c r="B9" s="179" t="s">
        <v>685</v>
      </c>
      <c r="C9" s="168"/>
      <c r="D9" s="168"/>
      <c r="E9" s="168"/>
      <c r="F9" s="176">
        <f>SUM(F10+F49+F53+F61+F83+F111+F117)</f>
        <v>60854.74</v>
      </c>
      <c r="G9" s="176">
        <f>SUM(G10+G49+G53+G61+G83+G111+G117)</f>
        <v>39600.51</v>
      </c>
    </row>
    <row r="10" spans="1:7" ht="15.75">
      <c r="A10" s="160"/>
      <c r="B10" s="153" t="s">
        <v>9</v>
      </c>
      <c r="C10" s="48" t="s">
        <v>10</v>
      </c>
      <c r="D10" s="48" t="s">
        <v>754</v>
      </c>
      <c r="E10" s="48" t="s">
        <v>12</v>
      </c>
      <c r="F10" s="176">
        <f>SUM(F11+F14+F30+F33)</f>
        <v>11382.710000000001</v>
      </c>
      <c r="G10" s="176">
        <f>SUM(G11+G14+G30+G33)</f>
        <v>9574.63</v>
      </c>
    </row>
    <row r="11" spans="1:7" ht="47.25">
      <c r="A11" s="160"/>
      <c r="B11" s="153" t="s">
        <v>713</v>
      </c>
      <c r="C11" s="48" t="s">
        <v>691</v>
      </c>
      <c r="D11" s="48" t="s">
        <v>755</v>
      </c>
      <c r="E11" s="48" t="s">
        <v>12</v>
      </c>
      <c r="F11" s="176"/>
      <c r="G11" s="176"/>
    </row>
    <row r="12" spans="1:7" ht="31.5">
      <c r="A12" s="161"/>
      <c r="B12" s="154" t="s">
        <v>714</v>
      </c>
      <c r="C12" s="27" t="s">
        <v>691</v>
      </c>
      <c r="D12" s="27" t="s">
        <v>756</v>
      </c>
      <c r="E12" s="27" t="s">
        <v>12</v>
      </c>
      <c r="F12" s="175"/>
      <c r="G12" s="175"/>
    </row>
    <row r="13" spans="1:7" ht="31.5">
      <c r="A13" s="161"/>
      <c r="B13" s="154" t="s">
        <v>699</v>
      </c>
      <c r="C13" s="27" t="s">
        <v>691</v>
      </c>
      <c r="D13" s="27" t="s">
        <v>756</v>
      </c>
      <c r="E13" s="27" t="s">
        <v>588</v>
      </c>
      <c r="F13" s="175"/>
      <c r="G13" s="175"/>
    </row>
    <row r="14" spans="1:7" ht="61.5" customHeight="1">
      <c r="A14" s="161"/>
      <c r="B14" s="153" t="s">
        <v>724</v>
      </c>
      <c r="C14" s="48" t="s">
        <v>15</v>
      </c>
      <c r="D14" s="48" t="s">
        <v>754</v>
      </c>
      <c r="E14" s="48" t="s">
        <v>12</v>
      </c>
      <c r="F14" s="176">
        <f>SUM(F15)</f>
        <v>9696</v>
      </c>
      <c r="G14" s="176">
        <f>SUM(G15)</f>
        <v>8041.799999999999</v>
      </c>
    </row>
    <row r="15" spans="1:7" ht="42.75" customHeight="1">
      <c r="A15" s="161"/>
      <c r="B15" s="154" t="s">
        <v>710</v>
      </c>
      <c r="C15" s="27" t="s">
        <v>15</v>
      </c>
      <c r="D15" s="48" t="s">
        <v>754</v>
      </c>
      <c r="E15" s="27" t="s">
        <v>12</v>
      </c>
      <c r="F15" s="176">
        <f>SUM(F16+F19+F27+F26)</f>
        <v>9696</v>
      </c>
      <c r="G15" s="176">
        <f>SUM(G16+G19+G27+G26)</f>
        <v>8041.799999999999</v>
      </c>
    </row>
    <row r="16" spans="1:7" ht="30" customHeight="1">
      <c r="A16" s="160"/>
      <c r="B16" s="153" t="s">
        <v>858</v>
      </c>
      <c r="C16" s="48" t="s">
        <v>15</v>
      </c>
      <c r="D16" s="48" t="s">
        <v>757</v>
      </c>
      <c r="E16" s="48" t="s">
        <v>12</v>
      </c>
      <c r="F16" s="176">
        <f>SUM(F17:F18)</f>
        <v>7056</v>
      </c>
      <c r="G16" s="176">
        <f>SUM(G17:G18)</f>
        <v>5897.2</v>
      </c>
    </row>
    <row r="17" spans="1:7" ht="32.25" customHeight="1">
      <c r="A17" s="161"/>
      <c r="B17" s="154" t="s">
        <v>792</v>
      </c>
      <c r="C17" s="27" t="s">
        <v>15</v>
      </c>
      <c r="D17" s="27" t="s">
        <v>757</v>
      </c>
      <c r="E17" s="27" t="s">
        <v>725</v>
      </c>
      <c r="F17" s="175">
        <v>5420</v>
      </c>
      <c r="G17" s="175">
        <v>4535.7</v>
      </c>
    </row>
    <row r="18" spans="1:7" ht="43.5" customHeight="1">
      <c r="A18" s="161"/>
      <c r="B18" s="155" t="s">
        <v>793</v>
      </c>
      <c r="C18" s="27" t="s">
        <v>15</v>
      </c>
      <c r="D18" s="27" t="s">
        <v>757</v>
      </c>
      <c r="E18" s="27" t="s">
        <v>596</v>
      </c>
      <c r="F18" s="175">
        <v>1636</v>
      </c>
      <c r="G18" s="175">
        <v>1361.5</v>
      </c>
    </row>
    <row r="19" spans="1:7" ht="31.5" customHeight="1">
      <c r="A19" s="161"/>
      <c r="B19" s="153" t="s">
        <v>726</v>
      </c>
      <c r="C19" s="48" t="s">
        <v>15</v>
      </c>
      <c r="D19" s="48" t="s">
        <v>758</v>
      </c>
      <c r="E19" s="27" t="s">
        <v>12</v>
      </c>
      <c r="F19" s="176">
        <f>SUM(F20:F25)</f>
        <v>2233</v>
      </c>
      <c r="G19" s="176">
        <f>SUM(G20:G25)</f>
        <v>1811.2</v>
      </c>
    </row>
    <row r="20" spans="1:7" ht="30" customHeight="1">
      <c r="A20" s="161"/>
      <c r="B20" s="154" t="s">
        <v>794</v>
      </c>
      <c r="C20" s="27" t="s">
        <v>15</v>
      </c>
      <c r="D20" s="27" t="s">
        <v>758</v>
      </c>
      <c r="E20" s="27" t="s">
        <v>725</v>
      </c>
      <c r="F20" s="175">
        <v>482</v>
      </c>
      <c r="G20" s="175">
        <v>466.9</v>
      </c>
    </row>
    <row r="21" spans="1:7" ht="43.5" customHeight="1">
      <c r="A21" s="161"/>
      <c r="B21" s="155" t="s">
        <v>793</v>
      </c>
      <c r="C21" s="27" t="s">
        <v>15</v>
      </c>
      <c r="D21" s="27" t="s">
        <v>758</v>
      </c>
      <c r="E21" s="27" t="s">
        <v>596</v>
      </c>
      <c r="F21" s="175">
        <v>146</v>
      </c>
      <c r="G21" s="175">
        <v>136.4</v>
      </c>
    </row>
    <row r="22" spans="1:7" ht="31.5" customHeight="1">
      <c r="A22" s="161"/>
      <c r="B22" s="154" t="s">
        <v>727</v>
      </c>
      <c r="C22" s="27" t="s">
        <v>15</v>
      </c>
      <c r="D22" s="27" t="s">
        <v>758</v>
      </c>
      <c r="E22" s="27" t="s">
        <v>586</v>
      </c>
      <c r="F22" s="175">
        <v>35</v>
      </c>
      <c r="G22" s="175">
        <v>6</v>
      </c>
    </row>
    <row r="23" spans="1:7" ht="45.75" customHeight="1">
      <c r="A23" s="161"/>
      <c r="B23" s="154" t="s">
        <v>728</v>
      </c>
      <c r="C23" s="27" t="s">
        <v>15</v>
      </c>
      <c r="D23" s="27" t="s">
        <v>758</v>
      </c>
      <c r="E23" s="27" t="s">
        <v>729</v>
      </c>
      <c r="F23" s="175">
        <v>1466</v>
      </c>
      <c r="G23" s="175">
        <v>1129.2</v>
      </c>
    </row>
    <row r="24" spans="1:7" ht="45.75" customHeight="1">
      <c r="A24" s="161"/>
      <c r="B24" s="154" t="s">
        <v>728</v>
      </c>
      <c r="C24" s="27" t="s">
        <v>15</v>
      </c>
      <c r="D24" s="27" t="s">
        <v>758</v>
      </c>
      <c r="E24" s="27" t="s">
        <v>803</v>
      </c>
      <c r="F24" s="175">
        <v>90</v>
      </c>
      <c r="G24" s="175">
        <v>59.4</v>
      </c>
    </row>
    <row r="25" spans="1:7" ht="19.5" customHeight="1">
      <c r="A25" s="161"/>
      <c r="B25" s="154" t="s">
        <v>730</v>
      </c>
      <c r="C25" s="27" t="s">
        <v>15</v>
      </c>
      <c r="D25" s="27" t="s">
        <v>758</v>
      </c>
      <c r="E25" s="27" t="s">
        <v>731</v>
      </c>
      <c r="F25" s="175">
        <v>14</v>
      </c>
      <c r="G25" s="175">
        <v>13.3</v>
      </c>
    </row>
    <row r="26" spans="1:7" s="166" customFormat="1" ht="64.5" customHeight="1">
      <c r="A26" s="160"/>
      <c r="B26" s="153" t="s">
        <v>826</v>
      </c>
      <c r="C26" s="48" t="s">
        <v>15</v>
      </c>
      <c r="D26" s="48" t="s">
        <v>798</v>
      </c>
      <c r="E26" s="48" t="s">
        <v>729</v>
      </c>
      <c r="F26" s="176">
        <v>1</v>
      </c>
      <c r="G26" s="176">
        <v>1</v>
      </c>
    </row>
    <row r="27" spans="1:7" s="166" customFormat="1" ht="24.75" customHeight="1">
      <c r="A27" s="160"/>
      <c r="B27" s="153" t="s">
        <v>700</v>
      </c>
      <c r="C27" s="48" t="s">
        <v>15</v>
      </c>
      <c r="D27" s="48" t="s">
        <v>759</v>
      </c>
      <c r="E27" s="48" t="s">
        <v>12</v>
      </c>
      <c r="F27" s="176">
        <f>SUM(F28:F29)</f>
        <v>406</v>
      </c>
      <c r="G27" s="176">
        <f>SUM(G28:G29)</f>
        <v>332.4</v>
      </c>
    </row>
    <row r="28" spans="1:7" ht="31.5">
      <c r="A28" s="161"/>
      <c r="B28" s="154" t="s">
        <v>792</v>
      </c>
      <c r="C28" s="27" t="s">
        <v>15</v>
      </c>
      <c r="D28" s="27" t="s">
        <v>759</v>
      </c>
      <c r="E28" s="27" t="s">
        <v>725</v>
      </c>
      <c r="F28" s="183">
        <v>311</v>
      </c>
      <c r="G28" s="175">
        <v>256.2</v>
      </c>
    </row>
    <row r="29" spans="1:7" ht="47.25">
      <c r="A29" s="161"/>
      <c r="B29" s="155" t="s">
        <v>793</v>
      </c>
      <c r="C29" s="27" t="s">
        <v>15</v>
      </c>
      <c r="D29" s="27" t="s">
        <v>759</v>
      </c>
      <c r="E29" s="27" t="s">
        <v>596</v>
      </c>
      <c r="F29" s="175">
        <v>95</v>
      </c>
      <c r="G29" s="175">
        <v>76.2</v>
      </c>
    </row>
    <row r="30" spans="1:7" ht="24.75" customHeight="1">
      <c r="A30" s="161"/>
      <c r="B30" s="153" t="s">
        <v>465</v>
      </c>
      <c r="C30" s="48" t="s">
        <v>723</v>
      </c>
      <c r="D30" s="48" t="s">
        <v>761</v>
      </c>
      <c r="E30" s="48" t="s">
        <v>12</v>
      </c>
      <c r="F30" s="176">
        <f>SUM(F31)</f>
        <v>50</v>
      </c>
      <c r="G30" s="176"/>
    </row>
    <row r="31" spans="1:7" ht="21.75" customHeight="1">
      <c r="A31" s="161"/>
      <c r="B31" s="154" t="s">
        <v>737</v>
      </c>
      <c r="C31" s="27" t="s">
        <v>723</v>
      </c>
      <c r="D31" s="27" t="s">
        <v>760</v>
      </c>
      <c r="E31" s="27" t="s">
        <v>12</v>
      </c>
      <c r="F31" s="175">
        <v>50</v>
      </c>
      <c r="G31" s="175"/>
    </row>
    <row r="32" spans="1:7" ht="27.75" customHeight="1">
      <c r="A32" s="161"/>
      <c r="B32" s="154" t="s">
        <v>701</v>
      </c>
      <c r="C32" s="27" t="s">
        <v>723</v>
      </c>
      <c r="D32" s="27" t="s">
        <v>760</v>
      </c>
      <c r="E32" s="27" t="s">
        <v>736</v>
      </c>
      <c r="F32" s="175">
        <v>50</v>
      </c>
      <c r="G32" s="175"/>
    </row>
    <row r="33" spans="1:7" ht="27.75" customHeight="1">
      <c r="A33" s="161"/>
      <c r="B33" s="174" t="s">
        <v>399</v>
      </c>
      <c r="C33" s="27" t="s">
        <v>526</v>
      </c>
      <c r="D33" s="27" t="s">
        <v>761</v>
      </c>
      <c r="E33" s="27"/>
      <c r="F33" s="99">
        <f>SUM(F34+F42+F44+F45+F46+F47+F48)</f>
        <v>1636.7100000000003</v>
      </c>
      <c r="G33" s="99">
        <f>SUM(G34+G42+G44+G45+G46+G47+G48)</f>
        <v>1532.8300000000002</v>
      </c>
    </row>
    <row r="34" spans="1:7" ht="114" customHeight="1">
      <c r="A34" s="161"/>
      <c r="B34" s="172" t="s">
        <v>708</v>
      </c>
      <c r="C34" s="27" t="s">
        <v>526</v>
      </c>
      <c r="D34" s="27" t="s">
        <v>762</v>
      </c>
      <c r="E34" s="27" t="s">
        <v>12</v>
      </c>
      <c r="F34" s="176">
        <f>SUM(F35:F41)</f>
        <v>407.44000000000005</v>
      </c>
      <c r="G34" s="176">
        <f>SUM(G35:G41)</f>
        <v>407.44000000000005</v>
      </c>
    </row>
    <row r="35" spans="1:7" ht="31.5" customHeight="1">
      <c r="A35" s="161"/>
      <c r="B35" s="69" t="s">
        <v>732</v>
      </c>
      <c r="C35" s="27" t="s">
        <v>526</v>
      </c>
      <c r="D35" s="27" t="s">
        <v>763</v>
      </c>
      <c r="E35" s="184">
        <v>540</v>
      </c>
      <c r="F35" s="175">
        <v>51.3</v>
      </c>
      <c r="G35" s="175">
        <v>51.3</v>
      </c>
    </row>
    <row r="36" spans="1:7" ht="48.75" customHeight="1">
      <c r="A36" s="161"/>
      <c r="B36" s="69" t="s">
        <v>733</v>
      </c>
      <c r="C36" s="27" t="s">
        <v>526</v>
      </c>
      <c r="D36" s="27" t="s">
        <v>764</v>
      </c>
      <c r="E36" s="184">
        <v>540</v>
      </c>
      <c r="F36" s="175">
        <v>43.4</v>
      </c>
      <c r="G36" s="175">
        <v>43.4</v>
      </c>
    </row>
    <row r="37" spans="1:7" ht="31.5" customHeight="1">
      <c r="A37" s="161"/>
      <c r="B37" s="69" t="s">
        <v>734</v>
      </c>
      <c r="C37" s="27" t="s">
        <v>526</v>
      </c>
      <c r="D37" s="27" t="s">
        <v>765</v>
      </c>
      <c r="E37" s="184">
        <v>540</v>
      </c>
      <c r="F37" s="175">
        <v>38.99</v>
      </c>
      <c r="G37" s="175">
        <v>38.99</v>
      </c>
    </row>
    <row r="38" spans="1:7" ht="35.25" customHeight="1">
      <c r="A38" s="161"/>
      <c r="B38" s="69" t="s">
        <v>750</v>
      </c>
      <c r="C38" s="27" t="s">
        <v>526</v>
      </c>
      <c r="D38" s="27" t="s">
        <v>766</v>
      </c>
      <c r="E38" s="184">
        <v>540</v>
      </c>
      <c r="F38" s="175">
        <v>60.5</v>
      </c>
      <c r="G38" s="175">
        <v>60.5</v>
      </c>
    </row>
    <row r="39" spans="1:7" ht="33" customHeight="1">
      <c r="A39" s="161"/>
      <c r="B39" s="69" t="s">
        <v>735</v>
      </c>
      <c r="C39" s="27" t="s">
        <v>526</v>
      </c>
      <c r="D39" s="27" t="s">
        <v>767</v>
      </c>
      <c r="E39" s="184">
        <v>540</v>
      </c>
      <c r="F39" s="184">
        <v>63.3</v>
      </c>
      <c r="G39" s="184">
        <v>63.3</v>
      </c>
    </row>
    <row r="40" spans="1:7" ht="29.25" customHeight="1">
      <c r="A40" s="161"/>
      <c r="B40" s="69" t="s">
        <v>749</v>
      </c>
      <c r="C40" s="27" t="s">
        <v>526</v>
      </c>
      <c r="D40" s="27" t="s">
        <v>768</v>
      </c>
      <c r="E40" s="184">
        <v>540</v>
      </c>
      <c r="F40" s="184">
        <v>113.35</v>
      </c>
      <c r="G40" s="184">
        <v>113.35</v>
      </c>
    </row>
    <row r="41" spans="1:7" ht="69.75" customHeight="1">
      <c r="A41" s="161"/>
      <c r="B41" s="69" t="s">
        <v>827</v>
      </c>
      <c r="C41" s="27" t="s">
        <v>526</v>
      </c>
      <c r="D41" s="27" t="s">
        <v>828</v>
      </c>
      <c r="E41" s="184">
        <v>540</v>
      </c>
      <c r="F41" s="184">
        <v>36.6</v>
      </c>
      <c r="G41" s="184">
        <v>36.6</v>
      </c>
    </row>
    <row r="42" spans="1:7" ht="67.5" customHeight="1">
      <c r="A42" s="160"/>
      <c r="B42" s="174" t="s">
        <v>809</v>
      </c>
      <c r="C42" s="48" t="s">
        <v>526</v>
      </c>
      <c r="D42" s="48" t="s">
        <v>769</v>
      </c>
      <c r="E42" s="48" t="s">
        <v>12</v>
      </c>
      <c r="F42" s="176">
        <v>100</v>
      </c>
      <c r="G42" s="176">
        <f>SUM(G43)</f>
        <v>90.6</v>
      </c>
    </row>
    <row r="43" spans="1:7" ht="47.25">
      <c r="A43" s="160"/>
      <c r="B43" s="154" t="s">
        <v>728</v>
      </c>
      <c r="C43" s="27" t="s">
        <v>526</v>
      </c>
      <c r="D43" s="27" t="s">
        <v>770</v>
      </c>
      <c r="E43" s="27" t="s">
        <v>729</v>
      </c>
      <c r="F43" s="27" t="s">
        <v>808</v>
      </c>
      <c r="G43" s="175">
        <v>90.6</v>
      </c>
    </row>
    <row r="44" spans="1:7" ht="22.5" customHeight="1">
      <c r="A44" s="160"/>
      <c r="B44" s="153" t="s">
        <v>730</v>
      </c>
      <c r="C44" s="48" t="s">
        <v>526</v>
      </c>
      <c r="D44" s="48" t="s">
        <v>771</v>
      </c>
      <c r="E44" s="48" t="s">
        <v>824</v>
      </c>
      <c r="F44" s="176">
        <v>25.98</v>
      </c>
      <c r="G44" s="176">
        <v>19.7</v>
      </c>
    </row>
    <row r="45" spans="1:7" ht="45" customHeight="1">
      <c r="A45" s="160"/>
      <c r="B45" s="153" t="s">
        <v>728</v>
      </c>
      <c r="C45" s="48" t="s">
        <v>526</v>
      </c>
      <c r="D45" s="48" t="s">
        <v>771</v>
      </c>
      <c r="E45" s="48" t="s">
        <v>729</v>
      </c>
      <c r="F45" s="176">
        <v>34.3</v>
      </c>
      <c r="G45" s="176">
        <v>34.3</v>
      </c>
    </row>
    <row r="46" spans="1:7" ht="22.5" customHeight="1">
      <c r="A46" s="160"/>
      <c r="B46" s="153" t="s">
        <v>806</v>
      </c>
      <c r="C46" s="48" t="s">
        <v>526</v>
      </c>
      <c r="D46" s="48" t="s">
        <v>869</v>
      </c>
      <c r="E46" s="48" t="s">
        <v>807</v>
      </c>
      <c r="F46" s="176">
        <v>670.08</v>
      </c>
      <c r="G46" s="176">
        <v>670.08</v>
      </c>
    </row>
    <row r="47" spans="1:7" ht="31.5">
      <c r="A47" s="160"/>
      <c r="B47" s="153" t="s">
        <v>743</v>
      </c>
      <c r="C47" s="48" t="s">
        <v>526</v>
      </c>
      <c r="D47" s="48" t="s">
        <v>772</v>
      </c>
      <c r="E47" s="48" t="s">
        <v>729</v>
      </c>
      <c r="F47" s="176">
        <v>48.91</v>
      </c>
      <c r="G47" s="176">
        <v>48.91</v>
      </c>
    </row>
    <row r="48" spans="1:7" ht="31.5">
      <c r="A48" s="160"/>
      <c r="B48" s="153" t="s">
        <v>870</v>
      </c>
      <c r="C48" s="48" t="s">
        <v>526</v>
      </c>
      <c r="D48" s="48" t="s">
        <v>871</v>
      </c>
      <c r="E48" s="48" t="s">
        <v>729</v>
      </c>
      <c r="F48" s="99">
        <v>350</v>
      </c>
      <c r="G48" s="99">
        <v>261.8</v>
      </c>
    </row>
    <row r="49" spans="1:7" ht="31.5">
      <c r="A49" s="160"/>
      <c r="B49" s="174" t="s">
        <v>697</v>
      </c>
      <c r="C49" s="48" t="s">
        <v>693</v>
      </c>
      <c r="D49" s="48" t="s">
        <v>761</v>
      </c>
      <c r="E49" s="48" t="s">
        <v>12</v>
      </c>
      <c r="F49" s="99">
        <f>SUM(F50)</f>
        <v>233.7</v>
      </c>
      <c r="G49" s="99">
        <f>SUM(G50)</f>
        <v>233.7</v>
      </c>
    </row>
    <row r="50" spans="1:7" ht="47.25">
      <c r="A50" s="160"/>
      <c r="B50" s="155" t="s">
        <v>698</v>
      </c>
      <c r="C50" s="27" t="s">
        <v>693</v>
      </c>
      <c r="D50" s="27" t="s">
        <v>773</v>
      </c>
      <c r="E50" s="27" t="s">
        <v>12</v>
      </c>
      <c r="F50" s="107">
        <f>SUM(F51+F52)</f>
        <v>233.7</v>
      </c>
      <c r="G50" s="107">
        <f>SUM(G51+G52)</f>
        <v>233.7</v>
      </c>
    </row>
    <row r="51" spans="1:7" ht="31.5">
      <c r="A51" s="160"/>
      <c r="B51" s="154" t="s">
        <v>792</v>
      </c>
      <c r="C51" s="27" t="s">
        <v>693</v>
      </c>
      <c r="D51" s="27" t="s">
        <v>773</v>
      </c>
      <c r="E51" s="27" t="s">
        <v>725</v>
      </c>
      <c r="F51" s="184">
        <v>179.5</v>
      </c>
      <c r="G51" s="27" t="s">
        <v>877</v>
      </c>
    </row>
    <row r="52" spans="1:7" ht="42" customHeight="1">
      <c r="A52" s="160"/>
      <c r="B52" s="154" t="s">
        <v>796</v>
      </c>
      <c r="C52" s="27" t="s">
        <v>693</v>
      </c>
      <c r="D52" s="27" t="s">
        <v>773</v>
      </c>
      <c r="E52" s="27" t="s">
        <v>596</v>
      </c>
      <c r="F52" s="27" t="s">
        <v>829</v>
      </c>
      <c r="G52" s="27" t="s">
        <v>829</v>
      </c>
    </row>
    <row r="53" spans="1:7" s="166" customFormat="1" ht="31.5">
      <c r="A53" s="164"/>
      <c r="B53" s="156" t="s">
        <v>692</v>
      </c>
      <c r="C53" s="18" t="s">
        <v>234</v>
      </c>
      <c r="D53" s="48" t="s">
        <v>761</v>
      </c>
      <c r="E53" s="18" t="s">
        <v>12</v>
      </c>
      <c r="F53" s="99">
        <f>SUM(F54+F59)</f>
        <v>548.5</v>
      </c>
      <c r="G53" s="99">
        <f>SUM(G54+G59)</f>
        <v>508.8</v>
      </c>
    </row>
    <row r="54" spans="1:7" s="166" customFormat="1" ht="78.75">
      <c r="A54" s="164"/>
      <c r="B54" s="156" t="s">
        <v>711</v>
      </c>
      <c r="C54" s="18" t="s">
        <v>527</v>
      </c>
      <c r="D54" s="48" t="s">
        <v>761</v>
      </c>
      <c r="E54" s="18" t="s">
        <v>12</v>
      </c>
      <c r="F54" s="99">
        <v>100</v>
      </c>
      <c r="G54" s="99">
        <f>SUM(G55+G57)</f>
        <v>60.3</v>
      </c>
    </row>
    <row r="55" spans="1:7" s="166" customFormat="1" ht="63">
      <c r="A55" s="164"/>
      <c r="B55" s="152" t="s">
        <v>712</v>
      </c>
      <c r="C55" s="13" t="s">
        <v>527</v>
      </c>
      <c r="D55" s="13" t="s">
        <v>774</v>
      </c>
      <c r="E55" s="13" t="s">
        <v>12</v>
      </c>
      <c r="F55" s="107">
        <f>SUM(F56)</f>
        <v>50</v>
      </c>
      <c r="G55" s="107">
        <f>SUM(G56)</f>
        <v>10.3</v>
      </c>
    </row>
    <row r="56" spans="1:7" s="166" customFormat="1" ht="47.25">
      <c r="A56" s="164"/>
      <c r="B56" s="154" t="s">
        <v>728</v>
      </c>
      <c r="C56" s="13" t="s">
        <v>527</v>
      </c>
      <c r="D56" s="13" t="s">
        <v>774</v>
      </c>
      <c r="E56" s="13" t="s">
        <v>729</v>
      </c>
      <c r="F56" s="107">
        <v>50</v>
      </c>
      <c r="G56" s="107">
        <v>10.3</v>
      </c>
    </row>
    <row r="57" spans="1:7" ht="23.25" customHeight="1">
      <c r="A57" s="159"/>
      <c r="B57" s="154" t="s">
        <v>620</v>
      </c>
      <c r="C57" s="27" t="s">
        <v>527</v>
      </c>
      <c r="D57" s="27" t="s">
        <v>775</v>
      </c>
      <c r="E57" s="27" t="s">
        <v>12</v>
      </c>
      <c r="F57" s="107">
        <v>50</v>
      </c>
      <c r="G57" s="107">
        <f>SUM(G58)</f>
        <v>50</v>
      </c>
    </row>
    <row r="58" spans="1:7" ht="47.25">
      <c r="A58" s="159"/>
      <c r="B58" s="154" t="s">
        <v>728</v>
      </c>
      <c r="C58" s="27" t="s">
        <v>527</v>
      </c>
      <c r="D58" s="27" t="s">
        <v>775</v>
      </c>
      <c r="E58" s="27" t="s">
        <v>729</v>
      </c>
      <c r="F58" s="107">
        <v>50</v>
      </c>
      <c r="G58" s="107">
        <v>50</v>
      </c>
    </row>
    <row r="59" spans="1:7" ht="31.5">
      <c r="A59" s="162"/>
      <c r="B59" s="156" t="s">
        <v>702</v>
      </c>
      <c r="C59" s="18" t="s">
        <v>236</v>
      </c>
      <c r="D59" s="18" t="s">
        <v>776</v>
      </c>
      <c r="E59" s="18" t="s">
        <v>12</v>
      </c>
      <c r="F59" s="99">
        <f>SUM(F60)</f>
        <v>448.5</v>
      </c>
      <c r="G59" s="99">
        <f>SUM(G60)</f>
        <v>448.5</v>
      </c>
    </row>
    <row r="60" spans="1:7" ht="47.25">
      <c r="A60" s="162"/>
      <c r="B60" s="154" t="s">
        <v>728</v>
      </c>
      <c r="C60" s="13" t="s">
        <v>236</v>
      </c>
      <c r="D60" s="13" t="s">
        <v>776</v>
      </c>
      <c r="E60" s="13" t="s">
        <v>729</v>
      </c>
      <c r="F60" s="107">
        <v>448.5</v>
      </c>
      <c r="G60" s="107">
        <v>448.5</v>
      </c>
    </row>
    <row r="61" spans="1:7" ht="15.75">
      <c r="A61" s="162"/>
      <c r="B61" s="169" t="s">
        <v>408</v>
      </c>
      <c r="C61" s="18" t="s">
        <v>454</v>
      </c>
      <c r="D61" s="18" t="s">
        <v>777</v>
      </c>
      <c r="E61" s="18" t="s">
        <v>12</v>
      </c>
      <c r="F61" s="99">
        <f>SUM(F62+F75+F78)</f>
        <v>9792.8</v>
      </c>
      <c r="G61" s="176">
        <f>SUM(G62+G75+G78)</f>
        <v>8927.6</v>
      </c>
    </row>
    <row r="62" spans="1:7" ht="31.5">
      <c r="A62" s="162"/>
      <c r="B62" s="153" t="s">
        <v>722</v>
      </c>
      <c r="C62" s="18" t="s">
        <v>529</v>
      </c>
      <c r="D62" s="18" t="s">
        <v>777</v>
      </c>
      <c r="E62" s="18" t="s">
        <v>12</v>
      </c>
      <c r="F62" s="99">
        <f>SUM(F63)</f>
        <v>8695.8</v>
      </c>
      <c r="G62" s="99">
        <f>SUM(G63)</f>
        <v>8314.4</v>
      </c>
    </row>
    <row r="63" spans="1:7" ht="76.5" customHeight="1">
      <c r="A63" s="162"/>
      <c r="B63" s="154" t="s">
        <v>753</v>
      </c>
      <c r="C63" s="13" t="s">
        <v>529</v>
      </c>
      <c r="D63" s="13" t="s">
        <v>777</v>
      </c>
      <c r="E63" s="13" t="s">
        <v>12</v>
      </c>
      <c r="F63" s="107">
        <f>SUM(F64)</f>
        <v>8695.8</v>
      </c>
      <c r="G63" s="107">
        <f>SUM(G64)</f>
        <v>8314.4</v>
      </c>
    </row>
    <row r="64" spans="1:7" ht="76.5" customHeight="1">
      <c r="A64" s="162"/>
      <c r="B64" s="180" t="s">
        <v>810</v>
      </c>
      <c r="C64" s="13" t="s">
        <v>529</v>
      </c>
      <c r="D64" s="13" t="s">
        <v>778</v>
      </c>
      <c r="E64" s="13" t="s">
        <v>12</v>
      </c>
      <c r="F64" s="107">
        <f>SUM(F65+F68+F69+F70+F71+F72+F73+F74)</f>
        <v>8695.8</v>
      </c>
      <c r="G64" s="107">
        <f>SUM(G65+G67+G69+G70+G71+G72+G73+G74)</f>
        <v>8314.4</v>
      </c>
    </row>
    <row r="65" spans="1:7" ht="93" customHeight="1">
      <c r="A65" s="162"/>
      <c r="B65" s="154" t="s">
        <v>745</v>
      </c>
      <c r="C65" s="13" t="s">
        <v>529</v>
      </c>
      <c r="D65" s="13" t="s">
        <v>781</v>
      </c>
      <c r="E65" s="13" t="s">
        <v>12</v>
      </c>
      <c r="F65" s="107">
        <f>SUM(F66:F66)</f>
        <v>1150</v>
      </c>
      <c r="G65" s="107">
        <f>SUM(G66:G66)</f>
        <v>780.6</v>
      </c>
    </row>
    <row r="66" spans="1:7" ht="56.25" customHeight="1">
      <c r="A66" s="162"/>
      <c r="B66" s="154" t="s">
        <v>728</v>
      </c>
      <c r="C66" s="13" t="s">
        <v>529</v>
      </c>
      <c r="D66" s="13" t="s">
        <v>781</v>
      </c>
      <c r="E66" s="13" t="s">
        <v>729</v>
      </c>
      <c r="F66" s="107">
        <v>1150</v>
      </c>
      <c r="G66" s="107">
        <v>780.6</v>
      </c>
    </row>
    <row r="67" spans="1:7" ht="107.25" customHeight="1">
      <c r="A67" s="162"/>
      <c r="B67" s="154" t="s">
        <v>744</v>
      </c>
      <c r="C67" s="13" t="s">
        <v>529</v>
      </c>
      <c r="D67" s="13" t="s">
        <v>782</v>
      </c>
      <c r="E67" s="13" t="s">
        <v>12</v>
      </c>
      <c r="F67" s="107">
        <v>747</v>
      </c>
      <c r="G67" s="107">
        <v>1735</v>
      </c>
    </row>
    <row r="68" spans="1:7" ht="48" customHeight="1">
      <c r="A68" s="162"/>
      <c r="B68" s="154" t="s">
        <v>728</v>
      </c>
      <c r="C68" s="13" t="s">
        <v>529</v>
      </c>
      <c r="D68" s="13" t="s">
        <v>782</v>
      </c>
      <c r="E68" s="13" t="s">
        <v>729</v>
      </c>
      <c r="F68" s="107">
        <v>747</v>
      </c>
      <c r="G68" s="107">
        <v>88.3</v>
      </c>
    </row>
    <row r="69" spans="1:7" ht="126" customHeight="1">
      <c r="A69" s="162"/>
      <c r="B69" s="154" t="s">
        <v>811</v>
      </c>
      <c r="C69" s="13" t="s">
        <v>529</v>
      </c>
      <c r="D69" s="13" t="s">
        <v>805</v>
      </c>
      <c r="E69" s="13" t="s">
        <v>729</v>
      </c>
      <c r="F69" s="107">
        <v>3169.7</v>
      </c>
      <c r="G69" s="107">
        <v>2169.7</v>
      </c>
    </row>
    <row r="70" spans="1:7" ht="137.25" customHeight="1">
      <c r="A70" s="162"/>
      <c r="B70" s="154" t="s">
        <v>804</v>
      </c>
      <c r="C70" s="13" t="s">
        <v>529</v>
      </c>
      <c r="D70" s="13" t="s">
        <v>799</v>
      </c>
      <c r="E70" s="13" t="s">
        <v>729</v>
      </c>
      <c r="F70" s="107">
        <v>830.3</v>
      </c>
      <c r="G70" s="107">
        <v>830.3</v>
      </c>
    </row>
    <row r="71" spans="1:7" ht="137.25" customHeight="1">
      <c r="A71" s="162"/>
      <c r="B71" s="154" t="s">
        <v>818</v>
      </c>
      <c r="C71" s="13" t="s">
        <v>529</v>
      </c>
      <c r="D71" s="13" t="s">
        <v>812</v>
      </c>
      <c r="E71" s="13" t="s">
        <v>729</v>
      </c>
      <c r="F71" s="107">
        <v>643.6</v>
      </c>
      <c r="G71" s="175">
        <v>643.6</v>
      </c>
    </row>
    <row r="72" spans="1:7" ht="137.25" customHeight="1">
      <c r="A72" s="162"/>
      <c r="B72" s="154" t="s">
        <v>863</v>
      </c>
      <c r="C72" s="13" t="s">
        <v>529</v>
      </c>
      <c r="D72" s="13" t="s">
        <v>813</v>
      </c>
      <c r="E72" s="13" t="s">
        <v>729</v>
      </c>
      <c r="F72" s="107">
        <v>110.2</v>
      </c>
      <c r="G72" s="107">
        <v>110.2</v>
      </c>
    </row>
    <row r="73" spans="1:7" ht="137.25" customHeight="1">
      <c r="A73" s="162"/>
      <c r="B73" s="154" t="s">
        <v>814</v>
      </c>
      <c r="C73" s="13" t="s">
        <v>529</v>
      </c>
      <c r="D73" s="13" t="s">
        <v>816</v>
      </c>
      <c r="E73" s="13" t="s">
        <v>729</v>
      </c>
      <c r="F73" s="175">
        <v>958</v>
      </c>
      <c r="G73" s="175">
        <v>958</v>
      </c>
    </row>
    <row r="74" spans="1:7" ht="137.25" customHeight="1">
      <c r="A74" s="162"/>
      <c r="B74" s="154" t="s">
        <v>815</v>
      </c>
      <c r="C74" s="13" t="s">
        <v>529</v>
      </c>
      <c r="D74" s="13" t="s">
        <v>817</v>
      </c>
      <c r="E74" s="13" t="s">
        <v>729</v>
      </c>
      <c r="F74" s="175">
        <v>1087</v>
      </c>
      <c r="G74" s="175">
        <v>1087</v>
      </c>
    </row>
    <row r="75" spans="1:7" ht="17.25" customHeight="1">
      <c r="A75" s="160"/>
      <c r="B75" s="153" t="s">
        <v>476</v>
      </c>
      <c r="C75" s="36" t="s">
        <v>694</v>
      </c>
      <c r="D75" s="48" t="s">
        <v>761</v>
      </c>
      <c r="E75" s="36" t="s">
        <v>12</v>
      </c>
      <c r="F75" s="99">
        <f>SUM(F76)</f>
        <v>475</v>
      </c>
      <c r="G75" s="99">
        <f>SUM(G76)</f>
        <v>437.7</v>
      </c>
    </row>
    <row r="76" spans="1:7" ht="31.5" customHeight="1">
      <c r="A76" s="161"/>
      <c r="B76" s="154" t="s">
        <v>738</v>
      </c>
      <c r="C76" s="27" t="s">
        <v>694</v>
      </c>
      <c r="D76" s="27" t="s">
        <v>779</v>
      </c>
      <c r="E76" s="27" t="s">
        <v>12</v>
      </c>
      <c r="F76" s="107">
        <f>SUM(F77)</f>
        <v>475</v>
      </c>
      <c r="G76" s="107">
        <f>SUM(G77)</f>
        <v>437.7</v>
      </c>
    </row>
    <row r="77" spans="1:7" ht="44.25" customHeight="1">
      <c r="A77" s="161"/>
      <c r="B77" s="154" t="s">
        <v>728</v>
      </c>
      <c r="C77" s="27" t="s">
        <v>694</v>
      </c>
      <c r="D77" s="27" t="s">
        <v>779</v>
      </c>
      <c r="E77" s="27" t="s">
        <v>803</v>
      </c>
      <c r="F77" s="107">
        <v>475</v>
      </c>
      <c r="G77" s="107">
        <v>437.7</v>
      </c>
    </row>
    <row r="78" spans="1:7" ht="30.75" customHeight="1">
      <c r="A78" s="160"/>
      <c r="B78" s="153" t="s">
        <v>409</v>
      </c>
      <c r="C78" s="27" t="s">
        <v>717</v>
      </c>
      <c r="D78" s="48" t="s">
        <v>761</v>
      </c>
      <c r="E78" s="27" t="s">
        <v>12</v>
      </c>
      <c r="F78" s="99">
        <f>SUM(F80:F81)</f>
        <v>622</v>
      </c>
      <c r="G78" s="99">
        <f>SUM(G80:G81)</f>
        <v>175.5</v>
      </c>
    </row>
    <row r="79" spans="1:7" ht="29.25" customHeight="1">
      <c r="A79" s="160"/>
      <c r="B79" s="154" t="s">
        <v>718</v>
      </c>
      <c r="C79" s="27" t="s">
        <v>717</v>
      </c>
      <c r="D79" s="27" t="s">
        <v>780</v>
      </c>
      <c r="E79" s="27" t="s">
        <v>12</v>
      </c>
      <c r="F79" s="107">
        <f>SUM(F80)</f>
        <v>615</v>
      </c>
      <c r="G79" s="107">
        <f>SUM(G80)</f>
        <v>168.5</v>
      </c>
    </row>
    <row r="80" spans="1:7" ht="47.25" customHeight="1">
      <c r="A80" s="160"/>
      <c r="B80" s="154" t="s">
        <v>728</v>
      </c>
      <c r="C80" s="27" t="s">
        <v>717</v>
      </c>
      <c r="D80" s="27" t="s">
        <v>780</v>
      </c>
      <c r="E80" s="27" t="s">
        <v>729</v>
      </c>
      <c r="F80" s="107">
        <v>615</v>
      </c>
      <c r="G80" s="107">
        <v>168.5</v>
      </c>
    </row>
    <row r="81" spans="1:7" ht="47.25" customHeight="1">
      <c r="A81" s="160"/>
      <c r="B81" s="153" t="s">
        <v>752</v>
      </c>
      <c r="C81" s="48" t="s">
        <v>717</v>
      </c>
      <c r="D81" s="48" t="s">
        <v>791</v>
      </c>
      <c r="E81" s="48" t="s">
        <v>12</v>
      </c>
      <c r="F81" s="99">
        <v>7</v>
      </c>
      <c r="G81" s="99">
        <v>7</v>
      </c>
    </row>
    <row r="82" spans="1:7" ht="47.25" customHeight="1">
      <c r="A82" s="160"/>
      <c r="B82" s="154" t="s">
        <v>728</v>
      </c>
      <c r="C82" s="27" t="s">
        <v>717</v>
      </c>
      <c r="D82" s="27" t="s">
        <v>791</v>
      </c>
      <c r="E82" s="27" t="s">
        <v>729</v>
      </c>
      <c r="F82" s="107">
        <v>7</v>
      </c>
      <c r="G82" s="107">
        <v>7</v>
      </c>
    </row>
    <row r="83" spans="1:7" ht="65.25" customHeight="1">
      <c r="A83" s="160"/>
      <c r="B83" s="185" t="s">
        <v>830</v>
      </c>
      <c r="C83" s="27" t="s">
        <v>542</v>
      </c>
      <c r="D83" s="27" t="s">
        <v>832</v>
      </c>
      <c r="E83" s="27" t="s">
        <v>12</v>
      </c>
      <c r="F83" s="176">
        <f>SUM(F84+F96+F100)</f>
        <v>36281.53</v>
      </c>
      <c r="G83" s="176">
        <f>SUM(G84+G96+G100)</f>
        <v>18733.68</v>
      </c>
    </row>
    <row r="84" spans="1:7" ht="15.75">
      <c r="A84" s="159"/>
      <c r="B84" s="158" t="s">
        <v>679</v>
      </c>
      <c r="C84" s="52" t="s">
        <v>680</v>
      </c>
      <c r="D84" s="27" t="s">
        <v>832</v>
      </c>
      <c r="E84" s="52" t="s">
        <v>12</v>
      </c>
      <c r="F84" s="99">
        <f>SUM(F85+F87+F90+F93+F95)</f>
        <v>20414</v>
      </c>
      <c r="G84" s="99">
        <f>SUM(G85+G87+G90+G93+G95)</f>
        <v>4163.9</v>
      </c>
    </row>
    <row r="85" spans="1:7" ht="15.75">
      <c r="A85" s="159"/>
      <c r="B85" s="158" t="s">
        <v>719</v>
      </c>
      <c r="C85" s="52" t="s">
        <v>680</v>
      </c>
      <c r="D85" s="48" t="s">
        <v>831</v>
      </c>
      <c r="E85" s="52" t="s">
        <v>12</v>
      </c>
      <c r="F85" s="99">
        <f>SUM(F86)</f>
        <v>973</v>
      </c>
      <c r="G85" s="99">
        <f>SUM(G86)</f>
        <v>895</v>
      </c>
    </row>
    <row r="86" spans="1:7" ht="74.25" customHeight="1">
      <c r="A86" s="159"/>
      <c r="B86" s="157" t="s">
        <v>720</v>
      </c>
      <c r="C86" s="36" t="s">
        <v>680</v>
      </c>
      <c r="D86" s="27" t="s">
        <v>831</v>
      </c>
      <c r="E86" s="36" t="s">
        <v>833</v>
      </c>
      <c r="F86" s="107">
        <v>973</v>
      </c>
      <c r="G86" s="107">
        <v>895</v>
      </c>
    </row>
    <row r="87" spans="1:7" ht="31.5">
      <c r="A87" s="164"/>
      <c r="B87" s="158" t="s">
        <v>703</v>
      </c>
      <c r="C87" s="52" t="s">
        <v>680</v>
      </c>
      <c r="D87" s="48" t="s">
        <v>834</v>
      </c>
      <c r="E87" s="48" t="s">
        <v>12</v>
      </c>
      <c r="F87" s="99">
        <f>SUM(F88)</f>
        <v>600</v>
      </c>
      <c r="G87" s="99">
        <f>SUM(G88)</f>
        <v>563.9</v>
      </c>
    </row>
    <row r="88" spans="1:7" ht="43.5" customHeight="1">
      <c r="A88" s="164"/>
      <c r="B88" s="157" t="s">
        <v>748</v>
      </c>
      <c r="C88" s="36" t="s">
        <v>680</v>
      </c>
      <c r="D88" s="27" t="s">
        <v>834</v>
      </c>
      <c r="E88" s="27" t="s">
        <v>12</v>
      </c>
      <c r="F88" s="107">
        <f>SUM(F89)</f>
        <v>600</v>
      </c>
      <c r="G88" s="107">
        <f>SUM(G89)</f>
        <v>563.9</v>
      </c>
    </row>
    <row r="89" spans="1:7" ht="47.25">
      <c r="A89" s="159"/>
      <c r="B89" s="157" t="s">
        <v>797</v>
      </c>
      <c r="C89" s="36" t="s">
        <v>680</v>
      </c>
      <c r="D89" s="27" t="s">
        <v>834</v>
      </c>
      <c r="E89" s="27" t="s">
        <v>729</v>
      </c>
      <c r="F89" s="107">
        <v>600</v>
      </c>
      <c r="G89" s="107">
        <v>563.9</v>
      </c>
    </row>
    <row r="90" spans="1:7" ht="31.5">
      <c r="A90" s="159"/>
      <c r="B90" s="158" t="s">
        <v>802</v>
      </c>
      <c r="C90" s="52" t="s">
        <v>680</v>
      </c>
      <c r="D90" s="48" t="s">
        <v>834</v>
      </c>
      <c r="E90" s="48" t="s">
        <v>729</v>
      </c>
      <c r="F90" s="99">
        <f>SUM(F91)</f>
        <v>92</v>
      </c>
      <c r="G90" s="99">
        <f>SUM(G91)</f>
        <v>92</v>
      </c>
    </row>
    <row r="91" spans="1:7" ht="27.75" customHeight="1">
      <c r="A91" s="164"/>
      <c r="B91" s="158" t="s">
        <v>704</v>
      </c>
      <c r="C91" s="52" t="s">
        <v>680</v>
      </c>
      <c r="D91" s="48" t="s">
        <v>834</v>
      </c>
      <c r="E91" s="48" t="s">
        <v>12</v>
      </c>
      <c r="F91" s="99">
        <f>SUM(F92)</f>
        <v>92</v>
      </c>
      <c r="G91" s="99">
        <f>SUM(G92)</f>
        <v>92</v>
      </c>
    </row>
    <row r="92" spans="1:7" ht="47.25">
      <c r="A92" s="159"/>
      <c r="B92" s="154" t="s">
        <v>728</v>
      </c>
      <c r="C92" s="36" t="s">
        <v>680</v>
      </c>
      <c r="D92" s="27" t="s">
        <v>834</v>
      </c>
      <c r="E92" s="27" t="s">
        <v>729</v>
      </c>
      <c r="F92" s="107">
        <v>92</v>
      </c>
      <c r="G92" s="107">
        <v>92</v>
      </c>
    </row>
    <row r="93" spans="1:7" ht="31.5">
      <c r="A93" s="159"/>
      <c r="B93" s="153" t="s">
        <v>704</v>
      </c>
      <c r="C93" s="52" t="s">
        <v>680</v>
      </c>
      <c r="D93" s="48" t="s">
        <v>857</v>
      </c>
      <c r="E93" s="48" t="s">
        <v>729</v>
      </c>
      <c r="F93" s="99">
        <f>SUM(F94)</f>
        <v>389</v>
      </c>
      <c r="G93" s="99">
        <f>SUM(G94)</f>
        <v>214.5</v>
      </c>
    </row>
    <row r="94" spans="1:7" ht="47.25">
      <c r="A94" s="159"/>
      <c r="B94" s="154" t="s">
        <v>728</v>
      </c>
      <c r="C94" s="36" t="s">
        <v>680</v>
      </c>
      <c r="D94" s="27" t="s">
        <v>857</v>
      </c>
      <c r="E94" s="27" t="s">
        <v>729</v>
      </c>
      <c r="F94" s="107">
        <v>389</v>
      </c>
      <c r="G94" s="107">
        <v>214.5</v>
      </c>
    </row>
    <row r="95" spans="1:7" ht="47.25">
      <c r="A95" s="159"/>
      <c r="B95" s="153" t="s">
        <v>872</v>
      </c>
      <c r="C95" s="52" t="s">
        <v>680</v>
      </c>
      <c r="D95" s="48" t="s">
        <v>873</v>
      </c>
      <c r="E95" s="48" t="s">
        <v>874</v>
      </c>
      <c r="F95" s="99">
        <v>18360</v>
      </c>
      <c r="G95" s="99">
        <v>2398.5</v>
      </c>
    </row>
    <row r="96" spans="1:7" ht="21" customHeight="1">
      <c r="A96" s="159"/>
      <c r="B96" s="153" t="s">
        <v>19</v>
      </c>
      <c r="C96" s="52" t="s">
        <v>20</v>
      </c>
      <c r="D96" s="48" t="s">
        <v>835</v>
      </c>
      <c r="E96" s="48" t="s">
        <v>12</v>
      </c>
      <c r="F96" s="99">
        <f>SUM(F97)</f>
        <v>2714.2</v>
      </c>
      <c r="G96" s="99">
        <f>SUM(G97)</f>
        <v>1776.7</v>
      </c>
    </row>
    <row r="97" spans="1:7" ht="30.75" customHeight="1">
      <c r="A97" s="159"/>
      <c r="B97" s="154" t="s">
        <v>705</v>
      </c>
      <c r="C97" s="27" t="s">
        <v>20</v>
      </c>
      <c r="D97" s="27" t="s">
        <v>836</v>
      </c>
      <c r="E97" s="27" t="s">
        <v>12</v>
      </c>
      <c r="F97" s="99">
        <f>SUM(F98+F99)</f>
        <v>2714.2</v>
      </c>
      <c r="G97" s="99">
        <f>SUM(G98+G99)</f>
        <v>1776.7</v>
      </c>
    </row>
    <row r="98" spans="1:7" ht="30.75" customHeight="1">
      <c r="A98" s="159"/>
      <c r="B98" s="154" t="s">
        <v>721</v>
      </c>
      <c r="C98" s="27" t="s">
        <v>20</v>
      </c>
      <c r="D98" s="27" t="s">
        <v>836</v>
      </c>
      <c r="E98" s="27" t="s">
        <v>833</v>
      </c>
      <c r="F98" s="107">
        <v>113.2</v>
      </c>
      <c r="G98" s="107">
        <v>113.2</v>
      </c>
    </row>
    <row r="99" spans="1:7" ht="47.25">
      <c r="A99" s="159"/>
      <c r="B99" s="154" t="s">
        <v>728</v>
      </c>
      <c r="C99" s="27" t="s">
        <v>20</v>
      </c>
      <c r="D99" s="27" t="s">
        <v>836</v>
      </c>
      <c r="E99" s="27" t="s">
        <v>729</v>
      </c>
      <c r="F99" s="107">
        <v>2601</v>
      </c>
      <c r="G99" s="107">
        <v>1663.5</v>
      </c>
    </row>
    <row r="100" spans="1:7" ht="21.75" customHeight="1">
      <c r="A100" s="159"/>
      <c r="B100" s="153" t="s">
        <v>695</v>
      </c>
      <c r="C100" s="48" t="s">
        <v>696</v>
      </c>
      <c r="D100" s="48" t="s">
        <v>835</v>
      </c>
      <c r="E100" s="48" t="s">
        <v>12</v>
      </c>
      <c r="F100" s="176">
        <f>SUM(F101+F107+F109)</f>
        <v>13153.33</v>
      </c>
      <c r="G100" s="99">
        <f>SUM(G101+G107+G109)</f>
        <v>12793.08</v>
      </c>
    </row>
    <row r="101" spans="1:7" ht="31.5">
      <c r="A101" s="159"/>
      <c r="B101" s="152" t="s">
        <v>25</v>
      </c>
      <c r="C101" s="27" t="s">
        <v>696</v>
      </c>
      <c r="D101" s="27" t="s">
        <v>837</v>
      </c>
      <c r="E101" s="27" t="s">
        <v>12</v>
      </c>
      <c r="F101" s="175">
        <f>SUM(F102:F105)</f>
        <v>9881.45</v>
      </c>
      <c r="G101" s="107">
        <f>SUM(G102:G105)</f>
        <v>9521.2</v>
      </c>
    </row>
    <row r="102" spans="1:7" ht="20.25" customHeight="1">
      <c r="A102" s="159"/>
      <c r="B102" s="152" t="s">
        <v>706</v>
      </c>
      <c r="C102" s="27" t="s">
        <v>696</v>
      </c>
      <c r="D102" s="27" t="s">
        <v>837</v>
      </c>
      <c r="E102" s="27" t="s">
        <v>729</v>
      </c>
      <c r="F102" s="107">
        <v>4750</v>
      </c>
      <c r="G102" s="107">
        <v>4643.7</v>
      </c>
    </row>
    <row r="103" spans="1:7" ht="20.25" customHeight="1">
      <c r="A103" s="159"/>
      <c r="B103" s="152" t="s">
        <v>838</v>
      </c>
      <c r="C103" s="27" t="s">
        <v>696</v>
      </c>
      <c r="D103" s="27" t="s">
        <v>839</v>
      </c>
      <c r="E103" s="27" t="s">
        <v>729</v>
      </c>
      <c r="F103" s="107"/>
      <c r="G103" s="107"/>
    </row>
    <row r="104" spans="1:7" ht="27.75" customHeight="1">
      <c r="A104" s="159"/>
      <c r="B104" s="152" t="s">
        <v>840</v>
      </c>
      <c r="C104" s="13" t="s">
        <v>696</v>
      </c>
      <c r="D104" s="27" t="s">
        <v>841</v>
      </c>
      <c r="E104" s="13" t="s">
        <v>729</v>
      </c>
      <c r="F104" s="107">
        <v>25</v>
      </c>
      <c r="G104" s="107">
        <v>3.1</v>
      </c>
    </row>
    <row r="105" spans="1:7" ht="27.75" customHeight="1">
      <c r="A105" s="159"/>
      <c r="B105" s="152" t="s">
        <v>707</v>
      </c>
      <c r="C105" s="13" t="s">
        <v>696</v>
      </c>
      <c r="D105" s="27" t="s">
        <v>842</v>
      </c>
      <c r="E105" s="13" t="s">
        <v>12</v>
      </c>
      <c r="F105" s="175">
        <f>SUM(F106)</f>
        <v>5106.45</v>
      </c>
      <c r="G105" s="107">
        <f>SUM(G106)</f>
        <v>4874.4</v>
      </c>
    </row>
    <row r="106" spans="1:7" ht="52.5" customHeight="1">
      <c r="A106" s="159"/>
      <c r="B106" s="154" t="s">
        <v>728</v>
      </c>
      <c r="C106" s="13" t="s">
        <v>696</v>
      </c>
      <c r="D106" s="27" t="s">
        <v>842</v>
      </c>
      <c r="E106" s="13" t="s">
        <v>729</v>
      </c>
      <c r="F106" s="175">
        <v>5106.45</v>
      </c>
      <c r="G106" s="107">
        <v>4874.4</v>
      </c>
    </row>
    <row r="107" spans="1:7" ht="52.5" customHeight="1">
      <c r="A107" s="159"/>
      <c r="B107" s="156" t="s">
        <v>819</v>
      </c>
      <c r="C107" s="18" t="s">
        <v>696</v>
      </c>
      <c r="D107" s="48" t="s">
        <v>859</v>
      </c>
      <c r="E107" s="18" t="s">
        <v>729</v>
      </c>
      <c r="F107" s="99">
        <v>2650</v>
      </c>
      <c r="G107" s="99">
        <v>2650</v>
      </c>
    </row>
    <row r="108" spans="1:7" ht="52.5" customHeight="1">
      <c r="A108" s="159"/>
      <c r="B108" s="154" t="s">
        <v>860</v>
      </c>
      <c r="C108" s="13" t="s">
        <v>696</v>
      </c>
      <c r="D108" s="27" t="s">
        <v>859</v>
      </c>
      <c r="E108" s="13" t="s">
        <v>729</v>
      </c>
      <c r="F108" s="107">
        <v>2650</v>
      </c>
      <c r="G108" s="107">
        <v>2650</v>
      </c>
    </row>
    <row r="109" spans="1:7" ht="52.5" customHeight="1">
      <c r="A109" s="159"/>
      <c r="B109" s="156" t="s">
        <v>865</v>
      </c>
      <c r="C109" s="18" t="s">
        <v>696</v>
      </c>
      <c r="D109" s="48" t="s">
        <v>862</v>
      </c>
      <c r="E109" s="18" t="s">
        <v>729</v>
      </c>
      <c r="F109" s="176">
        <v>621.88</v>
      </c>
      <c r="G109" s="176">
        <v>621.88</v>
      </c>
    </row>
    <row r="110" spans="1:7" ht="52.5" customHeight="1">
      <c r="A110" s="159"/>
      <c r="B110" s="154" t="s">
        <v>861</v>
      </c>
      <c r="C110" s="13" t="s">
        <v>696</v>
      </c>
      <c r="D110" s="27" t="s">
        <v>862</v>
      </c>
      <c r="E110" s="13" t="s">
        <v>729</v>
      </c>
      <c r="F110" s="175">
        <v>621.88</v>
      </c>
      <c r="G110" s="175">
        <v>621.88</v>
      </c>
    </row>
    <row r="111" spans="1:7" ht="33.75" customHeight="1">
      <c r="A111" s="159"/>
      <c r="B111" s="156" t="s">
        <v>28</v>
      </c>
      <c r="C111" s="18" t="s">
        <v>29</v>
      </c>
      <c r="D111" s="18" t="s">
        <v>843</v>
      </c>
      <c r="E111" s="18" t="s">
        <v>12</v>
      </c>
      <c r="F111" s="99">
        <f>SUM(F112)</f>
        <v>1281.4</v>
      </c>
      <c r="G111" s="99">
        <f>SUM(G112)</f>
        <v>288</v>
      </c>
    </row>
    <row r="112" spans="1:7" ht="78.75">
      <c r="A112" s="162"/>
      <c r="B112" s="172" t="s">
        <v>864</v>
      </c>
      <c r="C112" s="18" t="s">
        <v>33</v>
      </c>
      <c r="D112" s="48" t="s">
        <v>844</v>
      </c>
      <c r="E112" s="13" t="s">
        <v>12</v>
      </c>
      <c r="F112" s="107">
        <f>SUM(F114:F115)</f>
        <v>1281.4</v>
      </c>
      <c r="G112" s="107">
        <f>SUM(G114:G115)</f>
        <v>288</v>
      </c>
    </row>
    <row r="113" spans="1:7" ht="31.5">
      <c r="A113" s="162"/>
      <c r="B113" s="172" t="s">
        <v>845</v>
      </c>
      <c r="C113" s="18" t="s">
        <v>33</v>
      </c>
      <c r="D113" s="48" t="s">
        <v>844</v>
      </c>
      <c r="E113" s="13" t="s">
        <v>12</v>
      </c>
      <c r="F113" s="107">
        <f>SUM(F114)</f>
        <v>881.4</v>
      </c>
      <c r="G113" s="107">
        <f>SUM(G114)</f>
        <v>83.3</v>
      </c>
    </row>
    <row r="114" spans="1:7" ht="31.5">
      <c r="A114" s="162"/>
      <c r="B114" s="152" t="s">
        <v>801</v>
      </c>
      <c r="C114" s="13" t="s">
        <v>33</v>
      </c>
      <c r="D114" s="27" t="s">
        <v>846</v>
      </c>
      <c r="E114" s="13" t="s">
        <v>27</v>
      </c>
      <c r="F114" s="107">
        <v>881.4</v>
      </c>
      <c r="G114" s="107">
        <v>83.3</v>
      </c>
    </row>
    <row r="115" spans="1:7" ht="31.5">
      <c r="A115" s="162"/>
      <c r="B115" s="156" t="s">
        <v>741</v>
      </c>
      <c r="C115" s="13" t="s">
        <v>33</v>
      </c>
      <c r="D115" s="27" t="s">
        <v>847</v>
      </c>
      <c r="E115" s="13" t="s">
        <v>12</v>
      </c>
      <c r="F115" s="107">
        <f>SUM(F116)</f>
        <v>400</v>
      </c>
      <c r="G115" s="107">
        <f>SUM(G116)</f>
        <v>204.7</v>
      </c>
    </row>
    <row r="116" spans="1:7" ht="46.5" customHeight="1">
      <c r="A116" s="159"/>
      <c r="B116" s="154" t="s">
        <v>728</v>
      </c>
      <c r="C116" s="13" t="s">
        <v>33</v>
      </c>
      <c r="D116" s="27" t="s">
        <v>847</v>
      </c>
      <c r="E116" s="13" t="s">
        <v>729</v>
      </c>
      <c r="F116" s="107">
        <v>400</v>
      </c>
      <c r="G116" s="107">
        <v>204.7</v>
      </c>
    </row>
    <row r="117" spans="1:7" ht="15.75" customHeight="1">
      <c r="A117" s="159"/>
      <c r="B117" s="156" t="s">
        <v>506</v>
      </c>
      <c r="C117" s="18" t="s">
        <v>715</v>
      </c>
      <c r="D117" s="18" t="s">
        <v>783</v>
      </c>
      <c r="E117" s="18" t="s">
        <v>12</v>
      </c>
      <c r="F117" s="99">
        <f>SUM(F119)</f>
        <v>1334.1</v>
      </c>
      <c r="G117" s="99">
        <f>SUM(G119)</f>
        <v>1334.1</v>
      </c>
    </row>
    <row r="118" spans="1:7" ht="15.75" customHeight="1">
      <c r="A118" s="159"/>
      <c r="B118" s="152" t="s">
        <v>716</v>
      </c>
      <c r="C118" s="13" t="s">
        <v>715</v>
      </c>
      <c r="D118" s="13" t="s">
        <v>784</v>
      </c>
      <c r="E118" s="13" t="s">
        <v>12</v>
      </c>
      <c r="F118" s="107">
        <f>SUM(F119)</f>
        <v>1334.1</v>
      </c>
      <c r="G118" s="107">
        <f>SUM(G119)</f>
        <v>1334.1</v>
      </c>
    </row>
    <row r="119" spans="1:7" ht="30.75" customHeight="1">
      <c r="A119" s="159"/>
      <c r="B119" s="152" t="s">
        <v>699</v>
      </c>
      <c r="C119" s="13" t="s">
        <v>715</v>
      </c>
      <c r="D119" s="13" t="s">
        <v>784</v>
      </c>
      <c r="E119" s="13" t="s">
        <v>800</v>
      </c>
      <c r="F119" s="107">
        <v>1334.1</v>
      </c>
      <c r="G119" s="107">
        <v>1334.1</v>
      </c>
    </row>
    <row r="120" spans="1:7" ht="31.5">
      <c r="A120" s="164">
        <v>2</v>
      </c>
      <c r="B120" s="172" t="s">
        <v>686</v>
      </c>
      <c r="C120" s="171"/>
      <c r="D120" s="171"/>
      <c r="E120" s="171"/>
      <c r="F120" s="171"/>
      <c r="G120" s="170"/>
    </row>
    <row r="121" spans="1:9" ht="31.5">
      <c r="A121" s="164"/>
      <c r="B121" s="172" t="s">
        <v>267</v>
      </c>
      <c r="C121" s="173" t="s">
        <v>683</v>
      </c>
      <c r="D121" s="18" t="s">
        <v>848</v>
      </c>
      <c r="E121" s="18" t="s">
        <v>12</v>
      </c>
      <c r="F121" s="188">
        <f>SUM(F124+F130+F132)</f>
        <v>3972.1059999999998</v>
      </c>
      <c r="G121" s="188">
        <f>SUM(G124+G130+G132)</f>
        <v>3886.3000000000006</v>
      </c>
      <c r="I121" s="187"/>
    </row>
    <row r="122" spans="1:7" ht="78.75">
      <c r="A122" s="164"/>
      <c r="B122" s="172" t="s">
        <v>866</v>
      </c>
      <c r="C122" s="173" t="s">
        <v>683</v>
      </c>
      <c r="D122" s="18" t="s">
        <v>849</v>
      </c>
      <c r="E122" s="18"/>
      <c r="F122" s="188">
        <f>SUM(F123)</f>
        <v>3972.1059999999998</v>
      </c>
      <c r="G122" s="188">
        <f>SUM(G123)</f>
        <v>3886.3000000000006</v>
      </c>
    </row>
    <row r="123" spans="1:7" ht="31.5">
      <c r="A123" s="164"/>
      <c r="B123" s="172" t="s">
        <v>867</v>
      </c>
      <c r="C123" s="173" t="s">
        <v>683</v>
      </c>
      <c r="D123" s="18" t="s">
        <v>849</v>
      </c>
      <c r="E123" s="18"/>
      <c r="F123" s="188">
        <f>SUM(F124+F130+F132)</f>
        <v>3972.1059999999998</v>
      </c>
      <c r="G123" s="188">
        <f>SUM(G124+G130+G132)</f>
        <v>3886.3000000000006</v>
      </c>
    </row>
    <row r="124" spans="1:7" ht="30" customHeight="1">
      <c r="A124" s="164"/>
      <c r="B124" s="172" t="s">
        <v>37</v>
      </c>
      <c r="C124" s="173" t="s">
        <v>682</v>
      </c>
      <c r="D124" s="173" t="s">
        <v>850</v>
      </c>
      <c r="E124" s="48" t="s">
        <v>12</v>
      </c>
      <c r="F124" s="188">
        <f>SUM(F125:F129)</f>
        <v>3486</v>
      </c>
      <c r="G124" s="188">
        <f>SUM(G125:G129)</f>
        <v>3406.4000000000005</v>
      </c>
    </row>
    <row r="125" spans="1:7" ht="31.5" customHeight="1">
      <c r="A125" s="164"/>
      <c r="B125" s="69" t="s">
        <v>740</v>
      </c>
      <c r="C125" s="171" t="s">
        <v>682</v>
      </c>
      <c r="D125" s="171" t="s">
        <v>850</v>
      </c>
      <c r="E125" s="27" t="s">
        <v>739</v>
      </c>
      <c r="F125" s="189">
        <v>2372</v>
      </c>
      <c r="G125" s="189">
        <v>2357.3</v>
      </c>
    </row>
    <row r="126" spans="1:7" ht="30" customHeight="1">
      <c r="A126" s="164"/>
      <c r="B126" s="155" t="s">
        <v>793</v>
      </c>
      <c r="C126" s="171" t="s">
        <v>682</v>
      </c>
      <c r="D126" s="171" t="s">
        <v>850</v>
      </c>
      <c r="E126" s="27" t="s">
        <v>582</v>
      </c>
      <c r="F126" s="189">
        <v>716</v>
      </c>
      <c r="G126" s="189">
        <v>711.9</v>
      </c>
    </row>
    <row r="127" spans="1:7" ht="47.25">
      <c r="A127" s="164"/>
      <c r="B127" s="154" t="s">
        <v>728</v>
      </c>
      <c r="C127" s="171" t="s">
        <v>682</v>
      </c>
      <c r="D127" s="171" t="s">
        <v>850</v>
      </c>
      <c r="E127" s="27" t="s">
        <v>729</v>
      </c>
      <c r="F127" s="189">
        <v>330</v>
      </c>
      <c r="G127" s="189">
        <v>270.3</v>
      </c>
    </row>
    <row r="128" spans="1:7" ht="47.25">
      <c r="A128" s="164"/>
      <c r="B128" s="154" t="s">
        <v>728</v>
      </c>
      <c r="C128" s="171" t="s">
        <v>682</v>
      </c>
      <c r="D128" s="171" t="s">
        <v>850</v>
      </c>
      <c r="E128" s="27" t="s">
        <v>803</v>
      </c>
      <c r="F128" s="189">
        <v>67</v>
      </c>
      <c r="G128" s="189">
        <v>66.8</v>
      </c>
    </row>
    <row r="129" spans="1:7" ht="15.75">
      <c r="A129" s="164"/>
      <c r="B129" s="154" t="s">
        <v>730</v>
      </c>
      <c r="C129" s="171" t="s">
        <v>682</v>
      </c>
      <c r="D129" s="171" t="s">
        <v>850</v>
      </c>
      <c r="E129" s="27" t="s">
        <v>824</v>
      </c>
      <c r="F129" s="189">
        <v>1</v>
      </c>
      <c r="G129" s="189">
        <v>0.1</v>
      </c>
    </row>
    <row r="130" spans="1:7" ht="47.25">
      <c r="A130" s="164"/>
      <c r="B130" s="153" t="s">
        <v>851</v>
      </c>
      <c r="C130" s="173" t="s">
        <v>682</v>
      </c>
      <c r="D130" s="173" t="s">
        <v>853</v>
      </c>
      <c r="E130" s="48" t="s">
        <v>12</v>
      </c>
      <c r="F130" s="188">
        <f>SUM(F131)</f>
        <v>169</v>
      </c>
      <c r="G130" s="188">
        <f>SUM(G131)</f>
        <v>168.5</v>
      </c>
    </row>
    <row r="131" spans="1:7" ht="47.25">
      <c r="A131" s="164"/>
      <c r="B131" s="154" t="s">
        <v>728</v>
      </c>
      <c r="C131" s="171" t="s">
        <v>682</v>
      </c>
      <c r="D131" s="171" t="s">
        <v>853</v>
      </c>
      <c r="E131" s="27" t="s">
        <v>729</v>
      </c>
      <c r="F131" s="189">
        <v>169</v>
      </c>
      <c r="G131" s="189">
        <v>168.5</v>
      </c>
    </row>
    <row r="132" spans="1:7" ht="63">
      <c r="A132" s="164"/>
      <c r="B132" s="153" t="s">
        <v>868</v>
      </c>
      <c r="C132" s="173" t="s">
        <v>682</v>
      </c>
      <c r="D132" s="173" t="s">
        <v>852</v>
      </c>
      <c r="E132" s="48" t="s">
        <v>12</v>
      </c>
      <c r="F132" s="188">
        <f>SUM(F133:F134)</f>
        <v>317.106</v>
      </c>
      <c r="G132" s="188">
        <f>SUM(G133:G134)</f>
        <v>311.4</v>
      </c>
    </row>
    <row r="133" spans="1:7" ht="31.5">
      <c r="A133" s="164"/>
      <c r="B133" s="154" t="s">
        <v>854</v>
      </c>
      <c r="C133" s="171" t="s">
        <v>682</v>
      </c>
      <c r="D133" s="171" t="s">
        <v>852</v>
      </c>
      <c r="E133" s="27" t="s">
        <v>739</v>
      </c>
      <c r="F133" s="189">
        <v>243.5</v>
      </c>
      <c r="G133" s="189">
        <v>239.2</v>
      </c>
    </row>
    <row r="134" spans="1:7" ht="47.25">
      <c r="A134" s="164"/>
      <c r="B134" s="154" t="s">
        <v>796</v>
      </c>
      <c r="C134" s="171" t="s">
        <v>682</v>
      </c>
      <c r="D134" s="171" t="s">
        <v>852</v>
      </c>
      <c r="E134" s="27"/>
      <c r="F134" s="186">
        <v>73.606</v>
      </c>
      <c r="G134" s="189">
        <v>72.2</v>
      </c>
    </row>
    <row r="135" spans="1:7" ht="31.5">
      <c r="A135" s="164">
        <v>3</v>
      </c>
      <c r="B135" s="172" t="s">
        <v>687</v>
      </c>
      <c r="C135" s="171"/>
      <c r="D135" s="171"/>
      <c r="E135" s="171"/>
      <c r="F135" s="171"/>
      <c r="G135" s="177"/>
    </row>
    <row r="136" spans="1:7" ht="31.5">
      <c r="A136" s="164"/>
      <c r="B136" s="172" t="s">
        <v>28</v>
      </c>
      <c r="C136" s="173" t="s">
        <v>684</v>
      </c>
      <c r="D136" s="173" t="s">
        <v>785</v>
      </c>
      <c r="E136" s="173" t="s">
        <v>709</v>
      </c>
      <c r="F136" s="188">
        <f>SUM(F137)</f>
        <v>10600.5</v>
      </c>
      <c r="G136" s="188">
        <f>SUM(G137)</f>
        <v>10109.300000000001</v>
      </c>
    </row>
    <row r="137" spans="1:7" ht="47.25" customHeight="1">
      <c r="A137" s="164"/>
      <c r="B137" s="172" t="s">
        <v>753</v>
      </c>
      <c r="C137" s="173" t="s">
        <v>684</v>
      </c>
      <c r="D137" s="173" t="s">
        <v>786</v>
      </c>
      <c r="E137" s="48" t="s">
        <v>12</v>
      </c>
      <c r="F137" s="188">
        <f>SUM(F139+F146+F150)</f>
        <v>10600.5</v>
      </c>
      <c r="G137" s="188">
        <f>SUM(G139+G146+G150)</f>
        <v>10109.300000000001</v>
      </c>
    </row>
    <row r="138" spans="1:7" ht="81.75" customHeight="1">
      <c r="A138" s="164"/>
      <c r="B138" s="69" t="s">
        <v>788</v>
      </c>
      <c r="C138" s="171" t="s">
        <v>684</v>
      </c>
      <c r="D138" s="171" t="s">
        <v>787</v>
      </c>
      <c r="E138" s="27" t="s">
        <v>12</v>
      </c>
      <c r="F138" s="177"/>
      <c r="G138" s="178"/>
    </row>
    <row r="139" spans="1:7" ht="110.25">
      <c r="A139" s="164"/>
      <c r="B139" s="172" t="s">
        <v>746</v>
      </c>
      <c r="C139" s="173" t="s">
        <v>684</v>
      </c>
      <c r="D139" s="173" t="s">
        <v>789</v>
      </c>
      <c r="E139" s="48" t="s">
        <v>12</v>
      </c>
      <c r="F139" s="188">
        <f>SUM(F140:F145)</f>
        <v>8198</v>
      </c>
      <c r="G139" s="188">
        <f>SUM(G140:G145)</f>
        <v>7712.600000000001</v>
      </c>
    </row>
    <row r="140" spans="1:7" ht="21.75" customHeight="1">
      <c r="A140" s="164"/>
      <c r="B140" s="69" t="s">
        <v>795</v>
      </c>
      <c r="C140" s="171" t="s">
        <v>684</v>
      </c>
      <c r="D140" s="171" t="s">
        <v>789</v>
      </c>
      <c r="E140" s="171">
        <v>111</v>
      </c>
      <c r="F140" s="189">
        <v>3910</v>
      </c>
      <c r="G140" s="189">
        <v>3755</v>
      </c>
    </row>
    <row r="141" spans="1:7" ht="42" customHeight="1">
      <c r="A141" s="164"/>
      <c r="B141" s="155" t="s">
        <v>793</v>
      </c>
      <c r="C141" s="171" t="s">
        <v>684</v>
      </c>
      <c r="D141" s="171" t="s">
        <v>789</v>
      </c>
      <c r="E141" s="171">
        <v>119</v>
      </c>
      <c r="F141" s="189">
        <v>1180</v>
      </c>
      <c r="G141" s="189">
        <v>1147.1</v>
      </c>
    </row>
    <row r="142" spans="1:7" ht="48" customHeight="1">
      <c r="A142" s="164"/>
      <c r="B142" s="154" t="s">
        <v>728</v>
      </c>
      <c r="C142" s="171" t="s">
        <v>684</v>
      </c>
      <c r="D142" s="171" t="s">
        <v>789</v>
      </c>
      <c r="E142" s="171">
        <v>244</v>
      </c>
      <c r="F142" s="189">
        <v>2955</v>
      </c>
      <c r="G142" s="189">
        <v>2663.1</v>
      </c>
    </row>
    <row r="143" spans="1:7" ht="48" customHeight="1">
      <c r="A143" s="164"/>
      <c r="B143" s="154" t="s">
        <v>855</v>
      </c>
      <c r="C143" s="171" t="s">
        <v>684</v>
      </c>
      <c r="D143" s="171" t="s">
        <v>789</v>
      </c>
      <c r="E143" s="171">
        <v>853</v>
      </c>
      <c r="F143" s="189">
        <v>4</v>
      </c>
      <c r="G143" s="189">
        <v>1.6</v>
      </c>
    </row>
    <row r="144" spans="1:7" ht="48" customHeight="1">
      <c r="A144" s="164"/>
      <c r="B144" s="154" t="s">
        <v>806</v>
      </c>
      <c r="C144" s="171" t="s">
        <v>684</v>
      </c>
      <c r="D144" s="171" t="s">
        <v>789</v>
      </c>
      <c r="E144" s="171">
        <v>831</v>
      </c>
      <c r="F144" s="189">
        <v>3</v>
      </c>
      <c r="G144" s="189">
        <v>3</v>
      </c>
    </row>
    <row r="145" spans="1:7" ht="48" customHeight="1">
      <c r="A145" s="164"/>
      <c r="B145" s="154" t="s">
        <v>856</v>
      </c>
      <c r="C145" s="171" t="s">
        <v>684</v>
      </c>
      <c r="D145" s="171" t="s">
        <v>789</v>
      </c>
      <c r="E145" s="171">
        <v>242</v>
      </c>
      <c r="F145" s="189">
        <v>146</v>
      </c>
      <c r="G145" s="189">
        <v>142.8</v>
      </c>
    </row>
    <row r="146" spans="1:7" ht="77.25" customHeight="1">
      <c r="A146" s="164"/>
      <c r="B146" s="172" t="s">
        <v>747</v>
      </c>
      <c r="C146" s="173" t="s">
        <v>684</v>
      </c>
      <c r="D146" s="173" t="s">
        <v>790</v>
      </c>
      <c r="E146" s="48" t="s">
        <v>12</v>
      </c>
      <c r="F146" s="188">
        <f>SUM(F147:F149)</f>
        <v>1467</v>
      </c>
      <c r="G146" s="188">
        <f>SUM(G147:G149)</f>
        <v>1461.2</v>
      </c>
    </row>
    <row r="147" spans="1:7" ht="23.25" customHeight="1">
      <c r="A147" s="164"/>
      <c r="B147" s="69" t="s">
        <v>795</v>
      </c>
      <c r="C147" s="171" t="s">
        <v>684</v>
      </c>
      <c r="D147" s="171" t="s">
        <v>790</v>
      </c>
      <c r="E147" s="171">
        <v>111</v>
      </c>
      <c r="F147" s="189">
        <v>964</v>
      </c>
      <c r="G147" s="189">
        <v>964</v>
      </c>
    </row>
    <row r="148" spans="1:7" ht="47.25" customHeight="1">
      <c r="A148" s="164"/>
      <c r="B148" s="155" t="s">
        <v>793</v>
      </c>
      <c r="C148" s="171" t="s">
        <v>684</v>
      </c>
      <c r="D148" s="171" t="s">
        <v>790</v>
      </c>
      <c r="E148" s="171">
        <v>119</v>
      </c>
      <c r="F148" s="189">
        <v>290</v>
      </c>
      <c r="G148" s="189">
        <v>284.4</v>
      </c>
    </row>
    <row r="149" spans="1:7" ht="47.25">
      <c r="A149" s="164"/>
      <c r="B149" s="154" t="s">
        <v>728</v>
      </c>
      <c r="C149" s="171" t="s">
        <v>684</v>
      </c>
      <c r="D149" s="171" t="s">
        <v>790</v>
      </c>
      <c r="E149" s="171">
        <v>244</v>
      </c>
      <c r="F149" s="189">
        <v>213</v>
      </c>
      <c r="G149" s="189">
        <v>212.8</v>
      </c>
    </row>
    <row r="150" spans="1:7" ht="15.75">
      <c r="A150" s="164"/>
      <c r="B150" s="153" t="s">
        <v>823</v>
      </c>
      <c r="C150" s="173" t="s">
        <v>684</v>
      </c>
      <c r="D150" s="173" t="s">
        <v>820</v>
      </c>
      <c r="E150" s="48" t="s">
        <v>12</v>
      </c>
      <c r="F150" s="188">
        <f>SUM(F151:F152)</f>
        <v>935.5</v>
      </c>
      <c r="G150" s="188">
        <f>SUM(G151:G152)</f>
        <v>935.5</v>
      </c>
    </row>
    <row r="151" spans="1:7" ht="31.5">
      <c r="A151" s="164"/>
      <c r="B151" s="69" t="s">
        <v>821</v>
      </c>
      <c r="C151" s="171" t="s">
        <v>684</v>
      </c>
      <c r="D151" s="171" t="s">
        <v>820</v>
      </c>
      <c r="E151" s="171">
        <v>111</v>
      </c>
      <c r="F151" s="189">
        <v>718.5</v>
      </c>
      <c r="G151" s="189">
        <v>718.5</v>
      </c>
    </row>
    <row r="152" spans="1:7" ht="47.25">
      <c r="A152" s="164"/>
      <c r="B152" s="155" t="s">
        <v>822</v>
      </c>
      <c r="C152" s="171" t="s">
        <v>684</v>
      </c>
      <c r="D152" s="171" t="s">
        <v>820</v>
      </c>
      <c r="E152" s="171">
        <v>119</v>
      </c>
      <c r="F152" s="189">
        <v>217</v>
      </c>
      <c r="G152" s="189">
        <v>217</v>
      </c>
    </row>
    <row r="153" spans="1:7" ht="15" customHeight="1">
      <c r="A153" s="164"/>
      <c r="B153" s="172" t="s">
        <v>689</v>
      </c>
      <c r="C153" s="171"/>
      <c r="D153" s="171"/>
      <c r="E153" s="171"/>
      <c r="F153" s="188">
        <f>SUM(F9+F121+F136)</f>
        <v>75427.34599999999</v>
      </c>
      <c r="G153" s="188">
        <f>SUM(G9+G121+G136)</f>
        <v>53596.11000000001</v>
      </c>
    </row>
    <row r="156" ht="15.75">
      <c r="B156" s="8"/>
    </row>
    <row r="157" spans="3:6" ht="15.75">
      <c r="C157" s="8"/>
      <c r="D157" s="8"/>
      <c r="E157" s="8"/>
      <c r="F157" s="8"/>
    </row>
    <row r="163" ht="15.75">
      <c r="B163" s="10"/>
    </row>
    <row r="164" spans="1:6" ht="15.75">
      <c r="A164" s="8"/>
      <c r="B164" s="8"/>
      <c r="C164" s="10"/>
      <c r="D164" s="10"/>
      <c r="E164" s="10"/>
      <c r="F164" s="10"/>
    </row>
    <row r="165" spans="3:6" ht="15.75">
      <c r="C165" s="8"/>
      <c r="D165" s="8"/>
      <c r="E165" s="8"/>
      <c r="F165" s="8"/>
    </row>
    <row r="171" ht="15.75">
      <c r="A171" s="10"/>
    </row>
    <row r="172" ht="15.75">
      <c r="A172" s="8"/>
    </row>
    <row r="173" ht="15.75">
      <c r="B173" s="8"/>
    </row>
    <row r="174" spans="3:6" ht="15.75">
      <c r="C174" s="8"/>
      <c r="D174" s="8"/>
      <c r="E174" s="8"/>
      <c r="F174" s="8"/>
    </row>
    <row r="180" ht="15.75">
      <c r="B180" s="10"/>
    </row>
    <row r="181" spans="1:6" ht="15.75">
      <c r="A181" s="8"/>
      <c r="B181" s="8"/>
      <c r="C181" s="10"/>
      <c r="D181" s="10"/>
      <c r="E181" s="10"/>
      <c r="F181" s="10"/>
    </row>
    <row r="182" spans="3:6" ht="15.75">
      <c r="C182" s="8"/>
      <c r="D182" s="8"/>
      <c r="E182" s="8"/>
      <c r="F182" s="8"/>
    </row>
    <row r="188" ht="15.75">
      <c r="A188" s="10"/>
    </row>
    <row r="189" ht="15.75">
      <c r="A189" s="8"/>
    </row>
    <row r="190" ht="15.75">
      <c r="B190" s="8"/>
    </row>
    <row r="191" spans="3:6" ht="15.75">
      <c r="C191" s="8"/>
      <c r="D191" s="8"/>
      <c r="E191" s="8"/>
      <c r="F191" s="8"/>
    </row>
    <row r="197" ht="15.75">
      <c r="B197" s="8"/>
    </row>
    <row r="198" spans="1:6" ht="15.75">
      <c r="A198" s="8"/>
      <c r="C198" s="8"/>
      <c r="D198" s="8"/>
      <c r="E198" s="8"/>
      <c r="F198" s="8"/>
    </row>
    <row r="202" ht="15.75">
      <c r="B202" s="10"/>
    </row>
    <row r="203" spans="2:6" ht="15.75">
      <c r="B203" s="8"/>
      <c r="C203" s="10"/>
      <c r="D203" s="10"/>
      <c r="E203" s="10"/>
      <c r="F203" s="10"/>
    </row>
    <row r="204" spans="3:6" ht="15.75">
      <c r="C204" s="8"/>
      <c r="D204" s="8"/>
      <c r="E204" s="8"/>
      <c r="F204" s="8"/>
    </row>
    <row r="205" ht="15.75">
      <c r="A205" s="8"/>
    </row>
    <row r="207" ht="15.75">
      <c r="B207" s="8"/>
    </row>
    <row r="208" spans="3:6" ht="15.75">
      <c r="C208" s="8"/>
      <c r="D208" s="8"/>
      <c r="E208" s="8"/>
      <c r="F208" s="8"/>
    </row>
    <row r="210" ht="15.75">
      <c r="A210" s="10"/>
    </row>
    <row r="211" ht="15.75">
      <c r="A211" s="8"/>
    </row>
    <row r="212" ht="15.75">
      <c r="B212" s="8"/>
    </row>
    <row r="213" spans="3:6" ht="15.75">
      <c r="C213" s="8"/>
      <c r="D213" s="8"/>
      <c r="E213" s="8"/>
      <c r="F213" s="8"/>
    </row>
    <row r="215" ht="15.75">
      <c r="A215" s="8"/>
    </row>
    <row r="219" ht="15.75">
      <c r="B219" s="8"/>
    </row>
    <row r="220" spans="1:6" ht="15.75">
      <c r="A220" s="8"/>
      <c r="C220" s="8"/>
      <c r="D220" s="8"/>
      <c r="E220" s="8"/>
      <c r="F220" s="8"/>
    </row>
    <row r="227" ht="15.75">
      <c r="A227" s="8"/>
    </row>
    <row r="230" ht="15.75">
      <c r="B230" s="10"/>
    </row>
    <row r="231" spans="2:6" ht="15.75">
      <c r="B231" s="8"/>
      <c r="C231" s="10"/>
      <c r="D231" s="10"/>
      <c r="E231" s="10"/>
      <c r="F231" s="10"/>
    </row>
    <row r="232" spans="3:6" ht="15.75">
      <c r="C232" s="8"/>
      <c r="D232" s="8"/>
      <c r="E232" s="8"/>
      <c r="F232" s="8"/>
    </row>
    <row r="238" spans="1:2" ht="15.75">
      <c r="A238" s="10"/>
      <c r="B238" s="8"/>
    </row>
    <row r="239" spans="1:6" ht="15.75">
      <c r="A239" s="8"/>
      <c r="C239" s="8"/>
      <c r="D239" s="8"/>
      <c r="E239" s="8"/>
      <c r="F239" s="8"/>
    </row>
    <row r="245" ht="15.75">
      <c r="B245" s="10"/>
    </row>
    <row r="246" spans="1:6" ht="15.75">
      <c r="A246" s="8"/>
      <c r="B246" s="8"/>
      <c r="C246" s="10"/>
      <c r="D246" s="10"/>
      <c r="E246" s="10"/>
      <c r="F246" s="10"/>
    </row>
    <row r="247" spans="3:6" ht="15.75">
      <c r="C247" s="8"/>
      <c r="D247" s="8"/>
      <c r="E247" s="8"/>
      <c r="F247" s="8"/>
    </row>
    <row r="253" ht="15.75">
      <c r="A253" s="10"/>
    </row>
    <row r="254" ht="15.75">
      <c r="A254" s="8"/>
    </row>
    <row r="258" ht="15.75">
      <c r="B258" s="8"/>
    </row>
    <row r="259" spans="3:6" ht="15.75">
      <c r="C259" s="8"/>
      <c r="D259" s="8"/>
      <c r="E259" s="8"/>
      <c r="F259" s="8"/>
    </row>
    <row r="265" ht="15.75">
      <c r="B265" s="10"/>
    </row>
    <row r="266" spans="1:6" ht="15.75">
      <c r="A266" s="8"/>
      <c r="B266" s="8"/>
      <c r="C266" s="10"/>
      <c r="D266" s="10"/>
      <c r="E266" s="10"/>
      <c r="F266" s="10"/>
    </row>
    <row r="267" spans="3:6" ht="15.75">
      <c r="C267" s="8"/>
      <c r="D267" s="8"/>
      <c r="E267" s="8"/>
      <c r="F267" s="8"/>
    </row>
    <row r="273" spans="1:2" ht="15.75">
      <c r="A273" s="10"/>
      <c r="B273" s="8"/>
    </row>
    <row r="274" spans="1:6" ht="15.75">
      <c r="A274" s="8"/>
      <c r="C274" s="8"/>
      <c r="D274" s="8"/>
      <c r="E274" s="8"/>
      <c r="F274" s="8"/>
    </row>
    <row r="279" ht="15.75">
      <c r="B279" s="10"/>
    </row>
    <row r="280" spans="2:6" ht="15.75">
      <c r="B280" s="8"/>
      <c r="C280" s="10"/>
      <c r="D280" s="10"/>
      <c r="E280" s="10"/>
      <c r="F280" s="10"/>
    </row>
    <row r="281" spans="1:6" ht="15.75">
      <c r="A281" s="8"/>
      <c r="C281" s="8"/>
      <c r="D281" s="8"/>
      <c r="E281" s="8"/>
      <c r="F281" s="8"/>
    </row>
    <row r="287" ht="15.75">
      <c r="A287" s="10"/>
    </row>
    <row r="288" spans="1:2" ht="15.75">
      <c r="A288" s="8"/>
      <c r="B288" s="8"/>
    </row>
    <row r="289" spans="3:6" ht="15.75">
      <c r="C289" s="8"/>
      <c r="D289" s="8"/>
      <c r="E289" s="8"/>
      <c r="F289" s="8"/>
    </row>
    <row r="296" ht="15.75">
      <c r="A296" s="8"/>
    </row>
    <row r="297" ht="15.75">
      <c r="B297" s="10"/>
    </row>
    <row r="298" spans="2:6" ht="15.75">
      <c r="B298" s="8"/>
      <c r="C298" s="10"/>
      <c r="D298" s="10"/>
      <c r="E298" s="10"/>
      <c r="F298" s="10"/>
    </row>
    <row r="299" spans="3:6" ht="15.75">
      <c r="C299" s="8"/>
      <c r="D299" s="8"/>
      <c r="E299" s="8"/>
      <c r="F299" s="8"/>
    </row>
    <row r="305" ht="15.75">
      <c r="A305" s="10"/>
    </row>
    <row r="306" ht="15.75">
      <c r="A306" s="8"/>
    </row>
    <row r="307" ht="15.75">
      <c r="B307" s="8"/>
    </row>
    <row r="308" spans="3:6" ht="15.75">
      <c r="C308" s="8"/>
      <c r="D308" s="8"/>
      <c r="E308" s="8"/>
      <c r="F308" s="8"/>
    </row>
    <row r="315" ht="15.75">
      <c r="A315" s="8"/>
    </row>
    <row r="316" ht="15.75">
      <c r="B316" s="8"/>
    </row>
    <row r="317" spans="3:6" ht="15.75">
      <c r="C317" s="8"/>
      <c r="D317" s="8"/>
      <c r="E317" s="8"/>
      <c r="F317" s="8"/>
    </row>
    <row r="324" ht="15.75">
      <c r="A324" s="8"/>
    </row>
    <row r="327" ht="15.75">
      <c r="B327" s="10"/>
    </row>
    <row r="328" spans="2:6" ht="15.75">
      <c r="B328" s="8"/>
      <c r="C328" s="10"/>
      <c r="D328" s="10"/>
      <c r="E328" s="10"/>
      <c r="F328" s="10"/>
    </row>
    <row r="329" spans="3:6" ht="15.75">
      <c r="C329" s="8"/>
      <c r="D329" s="8"/>
      <c r="E329" s="8"/>
      <c r="F329" s="8"/>
    </row>
    <row r="335" ht="15.75">
      <c r="A335" s="10"/>
    </row>
    <row r="336" ht="15.75">
      <c r="A336" s="8"/>
    </row>
    <row r="341" ht="15.75">
      <c r="B341" s="8"/>
    </row>
    <row r="342" spans="3:6" ht="15.75">
      <c r="C342" s="8"/>
      <c r="D342" s="8"/>
      <c r="E342" s="8"/>
      <c r="F342" s="8"/>
    </row>
    <row r="349" ht="15.75">
      <c r="A349" s="8"/>
    </row>
    <row r="354" ht="15.75">
      <c r="B354" s="10"/>
    </row>
    <row r="355" spans="2:6" ht="15.75">
      <c r="B355" s="8"/>
      <c r="C355" s="10"/>
      <c r="D355" s="10"/>
      <c r="E355" s="10"/>
      <c r="F355" s="10"/>
    </row>
    <row r="356" spans="3:6" ht="15.75">
      <c r="C356" s="8"/>
      <c r="D356" s="8"/>
      <c r="E356" s="8"/>
      <c r="F356" s="8"/>
    </row>
    <row r="362" ht="15.75">
      <c r="A362" s="10"/>
    </row>
    <row r="363" spans="1:2" ht="15.75">
      <c r="A363" s="8"/>
      <c r="B363" s="8"/>
    </row>
    <row r="364" spans="3:6" ht="15.75">
      <c r="C364" s="8"/>
      <c r="D364" s="8"/>
      <c r="E364" s="8"/>
      <c r="F364" s="8"/>
    </row>
    <row r="371" ht="15.75">
      <c r="A371" s="8"/>
    </row>
    <row r="375" ht="15.75">
      <c r="B375" s="10"/>
    </row>
    <row r="376" spans="2:6" ht="15.75">
      <c r="B376" s="8"/>
      <c r="C376" s="10"/>
      <c r="D376" s="10"/>
      <c r="E376" s="10"/>
      <c r="F376" s="10"/>
    </row>
    <row r="377" spans="3:6" ht="15.75">
      <c r="C377" s="8"/>
      <c r="D377" s="8"/>
      <c r="E377" s="8"/>
      <c r="F377" s="8"/>
    </row>
    <row r="383" ht="15.75">
      <c r="A383" s="10"/>
    </row>
    <row r="384" ht="15.75">
      <c r="A384" s="8"/>
    </row>
    <row r="388" ht="15.75">
      <c r="B388" s="8"/>
    </row>
    <row r="389" spans="3:6" ht="15.75">
      <c r="C389" s="8"/>
      <c r="D389" s="8"/>
      <c r="E389" s="8"/>
      <c r="F389" s="8"/>
    </row>
    <row r="396" spans="1:2" ht="15.75">
      <c r="A396" s="8"/>
      <c r="B396" s="10"/>
    </row>
    <row r="397" spans="2:6" ht="15.75">
      <c r="B397" s="8"/>
      <c r="C397" s="10"/>
      <c r="D397" s="10"/>
      <c r="E397" s="10"/>
      <c r="F397" s="10"/>
    </row>
    <row r="398" spans="3:6" ht="15.75">
      <c r="C398" s="8"/>
      <c r="D398" s="8"/>
      <c r="E398" s="8"/>
      <c r="F398" s="8"/>
    </row>
    <row r="404" ht="15.75">
      <c r="A404" s="10"/>
    </row>
    <row r="405" spans="1:2" ht="15.75">
      <c r="A405" s="8"/>
      <c r="B405" s="8"/>
    </row>
    <row r="406" spans="3:6" ht="15.75">
      <c r="C406" s="8"/>
      <c r="D406" s="8"/>
      <c r="E406" s="8"/>
      <c r="F406" s="8"/>
    </row>
    <row r="412" ht="15.75">
      <c r="B412" s="10"/>
    </row>
    <row r="413" spans="1:6" ht="15.75">
      <c r="A413" s="8"/>
      <c r="B413" s="8"/>
      <c r="C413" s="10"/>
      <c r="D413" s="10"/>
      <c r="E413" s="10"/>
      <c r="F413" s="10"/>
    </row>
    <row r="414" spans="3:6" ht="15.75">
      <c r="C414" s="8"/>
      <c r="D414" s="8"/>
      <c r="E414" s="8"/>
      <c r="F414" s="8"/>
    </row>
    <row r="420" spans="1:2" ht="15.75">
      <c r="A420" s="10"/>
      <c r="B420" s="8"/>
    </row>
    <row r="421" spans="1:6" ht="15.75">
      <c r="A421" s="8"/>
      <c r="C421" s="8"/>
      <c r="D421" s="8"/>
      <c r="E421" s="8"/>
      <c r="F421" s="8"/>
    </row>
    <row r="427" ht="15.75">
      <c r="B427" s="8"/>
    </row>
    <row r="428" spans="1:6" ht="15.75">
      <c r="A428" s="8"/>
      <c r="C428" s="8"/>
      <c r="D428" s="8"/>
      <c r="E428" s="8"/>
      <c r="F428" s="8"/>
    </row>
    <row r="435" ht="15.75">
      <c r="A435" s="8"/>
    </row>
    <row r="438" ht="15.75">
      <c r="B438" s="10"/>
    </row>
    <row r="439" spans="2:6" ht="15.75">
      <c r="B439" s="8"/>
      <c r="C439" s="10"/>
      <c r="D439" s="10"/>
      <c r="E439" s="10"/>
      <c r="F439" s="10"/>
    </row>
    <row r="440" spans="3:6" ht="15.75">
      <c r="C440" s="8"/>
      <c r="D440" s="8"/>
      <c r="E440" s="8"/>
      <c r="F440" s="8"/>
    </row>
    <row r="446" ht="15.75">
      <c r="A446" s="10"/>
    </row>
    <row r="447" ht="15.75">
      <c r="A447" s="8"/>
    </row>
    <row r="451" ht="15.75">
      <c r="B451" s="8"/>
    </row>
    <row r="452" spans="3:6" ht="15.75">
      <c r="C452" s="8"/>
      <c r="D452" s="8"/>
      <c r="E452" s="8"/>
      <c r="F452" s="8"/>
    </row>
    <row r="459" ht="15.75">
      <c r="A459" s="8"/>
    </row>
    <row r="462" ht="15.75">
      <c r="B462" s="10"/>
    </row>
    <row r="463" spans="2:6" ht="15.75">
      <c r="B463" s="8"/>
      <c r="C463" s="10"/>
      <c r="D463" s="10"/>
      <c r="E463" s="10"/>
      <c r="F463" s="10"/>
    </row>
    <row r="464" spans="3:6" ht="15.75">
      <c r="C464" s="8"/>
      <c r="D464" s="8"/>
      <c r="E464" s="8"/>
      <c r="F464" s="8"/>
    </row>
    <row r="470" ht="15.75">
      <c r="A470" s="10"/>
    </row>
    <row r="471" ht="15.75">
      <c r="A471" s="8"/>
    </row>
    <row r="472" ht="15.75">
      <c r="B472" s="8"/>
    </row>
    <row r="473" spans="3:6" ht="15.75">
      <c r="C473" s="8"/>
      <c r="D473" s="8"/>
      <c r="E473" s="8"/>
      <c r="F473" s="8"/>
    </row>
    <row r="480" ht="15.75">
      <c r="A480" s="8"/>
    </row>
    <row r="482" ht="15.75">
      <c r="B482" s="8"/>
    </row>
    <row r="483" spans="3:6" ht="15.75">
      <c r="C483" s="8"/>
      <c r="D483" s="8"/>
      <c r="E483" s="8"/>
      <c r="F483" s="8"/>
    </row>
    <row r="490" spans="1:2" ht="15.75">
      <c r="A490" s="8"/>
      <c r="B490" s="10"/>
    </row>
    <row r="491" spans="2:6" ht="15.75">
      <c r="B491" s="8"/>
      <c r="C491" s="10"/>
      <c r="D491" s="10"/>
      <c r="E491" s="10"/>
      <c r="F491" s="10"/>
    </row>
    <row r="492" spans="3:6" ht="15.75">
      <c r="C492" s="8"/>
      <c r="D492" s="8"/>
      <c r="E492" s="8"/>
      <c r="F492" s="8"/>
    </row>
    <row r="498" ht="15.75">
      <c r="A498" s="10"/>
    </row>
    <row r="499" ht="15.75">
      <c r="A499" s="8"/>
    </row>
    <row r="504" ht="15.75">
      <c r="B504" s="8"/>
    </row>
    <row r="505" spans="3:6" ht="15.75">
      <c r="C505" s="8"/>
      <c r="D505" s="8"/>
      <c r="E505" s="8"/>
      <c r="F505" s="8"/>
    </row>
    <row r="511" ht="15.75">
      <c r="B511" s="10"/>
    </row>
    <row r="512" spans="1:6" ht="15.75">
      <c r="A512" s="8"/>
      <c r="B512" s="8"/>
      <c r="C512" s="10"/>
      <c r="D512" s="10"/>
      <c r="E512" s="10"/>
      <c r="F512" s="10"/>
    </row>
    <row r="513" spans="3:6" ht="15.75">
      <c r="C513" s="8"/>
      <c r="D513" s="8"/>
      <c r="E513" s="8"/>
      <c r="F513" s="8"/>
    </row>
    <row r="519" ht="15.75">
      <c r="A519" s="10"/>
    </row>
    <row r="520" spans="1:2" ht="15.75">
      <c r="A520" s="8"/>
      <c r="B520" s="8"/>
    </row>
    <row r="521" spans="3:6" ht="15.75">
      <c r="C521" s="8"/>
      <c r="D521" s="8"/>
      <c r="E521" s="8"/>
      <c r="F521" s="8"/>
    </row>
    <row r="528" ht="15.75">
      <c r="A528" s="8"/>
    </row>
    <row r="530" ht="15.75">
      <c r="B530" s="8"/>
    </row>
    <row r="531" spans="3:6" ht="15.75">
      <c r="C531" s="8"/>
      <c r="D531" s="8"/>
      <c r="E531" s="8"/>
      <c r="F531" s="8"/>
    </row>
    <row r="538" ht="15.75">
      <c r="A538" s="8"/>
    </row>
    <row r="541" ht="15.75">
      <c r="B541" s="10"/>
    </row>
    <row r="542" spans="2:6" ht="15.75">
      <c r="B542" s="8"/>
      <c r="C542" s="10"/>
      <c r="D542" s="10"/>
      <c r="E542" s="10"/>
      <c r="F542" s="10"/>
    </row>
    <row r="543" spans="3:6" ht="15.75">
      <c r="C543" s="8"/>
      <c r="D543" s="8"/>
      <c r="E543" s="8"/>
      <c r="F543" s="8"/>
    </row>
    <row r="549" ht="15.75">
      <c r="A549" s="10"/>
    </row>
    <row r="550" spans="1:2" ht="15.75">
      <c r="A550" s="8"/>
      <c r="B550" s="8"/>
    </row>
    <row r="551" spans="3:6" ht="15.75">
      <c r="C551" s="8"/>
      <c r="D551" s="8"/>
      <c r="E551" s="8"/>
      <c r="F551" s="8"/>
    </row>
    <row r="558" ht="15.75">
      <c r="A558" s="8"/>
    </row>
    <row r="559" ht="15.75">
      <c r="B559" s="8"/>
    </row>
    <row r="560" spans="3:6" ht="15.75">
      <c r="C560" s="8"/>
      <c r="D560" s="8"/>
      <c r="E560" s="8"/>
      <c r="F560" s="8"/>
    </row>
    <row r="564" ht="15.75">
      <c r="B564" s="8"/>
    </row>
    <row r="565" spans="3:6" ht="15.75">
      <c r="C565" s="8"/>
      <c r="D565" s="8"/>
      <c r="E565" s="8"/>
      <c r="F565" s="8"/>
    </row>
    <row r="567" ht="15.75">
      <c r="A567" s="8"/>
    </row>
    <row r="572" ht="15.75">
      <c r="A572" s="8"/>
    </row>
    <row r="586" ht="15.75">
      <c r="B586" s="32"/>
    </row>
    <row r="587" spans="2:6" ht="15.75">
      <c r="B587" s="66"/>
      <c r="C587" s="32"/>
      <c r="D587" s="32"/>
      <c r="E587" s="32"/>
      <c r="F587" s="32"/>
    </row>
    <row r="588" spans="2:6" ht="15.75">
      <c r="B588" s="26"/>
      <c r="C588" s="66"/>
      <c r="D588" s="66"/>
      <c r="E588" s="66"/>
      <c r="F588" s="66"/>
    </row>
    <row r="589" spans="2:6" ht="15.75">
      <c r="B589" s="26"/>
      <c r="C589" s="26"/>
      <c r="D589" s="26"/>
      <c r="E589" s="26"/>
      <c r="F589" s="26"/>
    </row>
    <row r="590" spans="2:6" ht="15.75">
      <c r="B590" s="26"/>
      <c r="C590" s="26"/>
      <c r="D590" s="26"/>
      <c r="E590" s="26"/>
      <c r="F590" s="26"/>
    </row>
    <row r="591" spans="2:6" ht="15.75">
      <c r="B591" s="26"/>
      <c r="C591" s="26"/>
      <c r="D591" s="26"/>
      <c r="E591" s="26"/>
      <c r="F591" s="26"/>
    </row>
    <row r="592" spans="2:6" ht="15.75">
      <c r="B592" s="26"/>
      <c r="C592" s="26"/>
      <c r="D592" s="26"/>
      <c r="E592" s="26"/>
      <c r="F592" s="26"/>
    </row>
    <row r="593" spans="2:6" ht="15.75">
      <c r="B593" s="26"/>
      <c r="C593" s="26"/>
      <c r="D593" s="26"/>
      <c r="E593" s="26"/>
      <c r="F593" s="26"/>
    </row>
    <row r="594" spans="1:6" ht="15.75">
      <c r="A594" s="32"/>
      <c r="B594" s="26"/>
      <c r="C594" s="26"/>
      <c r="D594" s="26"/>
      <c r="E594" s="26"/>
      <c r="F594" s="26"/>
    </row>
    <row r="595" spans="1:6" ht="15.75">
      <c r="A595" s="66"/>
      <c r="B595" s="26"/>
      <c r="C595" s="26"/>
      <c r="D595" s="26"/>
      <c r="E595" s="26"/>
      <c r="F595" s="26"/>
    </row>
    <row r="596" spans="1:6" ht="15.75">
      <c r="A596" s="26"/>
      <c r="B596" s="26"/>
      <c r="C596" s="26"/>
      <c r="D596" s="26"/>
      <c r="E596" s="26"/>
      <c r="F596" s="26"/>
    </row>
    <row r="597" spans="1:6" ht="15.75">
      <c r="A597" s="26"/>
      <c r="B597" s="26"/>
      <c r="C597" s="26"/>
      <c r="D597" s="26"/>
      <c r="E597" s="26"/>
      <c r="F597" s="26"/>
    </row>
    <row r="598" spans="1:6" ht="15.75">
      <c r="A598" s="26"/>
      <c r="B598" s="26"/>
      <c r="C598" s="26"/>
      <c r="D598" s="26"/>
      <c r="E598" s="26"/>
      <c r="F598" s="26"/>
    </row>
    <row r="599" spans="1:6" ht="15.75">
      <c r="A599" s="26"/>
      <c r="B599" s="26"/>
      <c r="C599" s="26"/>
      <c r="D599" s="26"/>
      <c r="E599" s="26"/>
      <c r="F599" s="26"/>
    </row>
    <row r="600" spans="1:6" ht="15.75">
      <c r="A600" s="26"/>
      <c r="B600" s="26"/>
      <c r="C600" s="26"/>
      <c r="D600" s="26"/>
      <c r="E600" s="26"/>
      <c r="F600" s="26"/>
    </row>
    <row r="601" spans="1:6" ht="15.75">
      <c r="A601" s="26"/>
      <c r="C601" s="26"/>
      <c r="D601" s="26"/>
      <c r="E601" s="26"/>
      <c r="F601" s="26"/>
    </row>
    <row r="602" ht="15.75">
      <c r="A602" s="26"/>
    </row>
    <row r="603" spans="1:2" ht="15.75">
      <c r="A603" s="26"/>
      <c r="B603" s="8"/>
    </row>
    <row r="604" spans="1:6" ht="15.75">
      <c r="A604" s="26"/>
      <c r="C604" s="8"/>
      <c r="D604" s="8"/>
      <c r="E604" s="8"/>
      <c r="F604" s="8"/>
    </row>
    <row r="605" ht="15.75">
      <c r="A605" s="26"/>
    </row>
    <row r="606" spans="1:2" ht="15.75">
      <c r="A606" s="26"/>
      <c r="B606" s="8"/>
    </row>
    <row r="607" spans="1:6" ht="15.75">
      <c r="A607" s="26"/>
      <c r="C607" s="8"/>
      <c r="D607" s="8"/>
      <c r="E607" s="8"/>
      <c r="F607" s="8"/>
    </row>
    <row r="608" ht="15.75">
      <c r="A608" s="26"/>
    </row>
    <row r="611" ht="15.75">
      <c r="A611" s="8"/>
    </row>
    <row r="614" spans="1:2" ht="15.75">
      <c r="A614" s="8"/>
      <c r="B614" s="8"/>
    </row>
    <row r="615" spans="3:6" ht="15.75">
      <c r="C615" s="8"/>
      <c r="D615" s="8"/>
      <c r="E615" s="8"/>
      <c r="F615" s="8"/>
    </row>
    <row r="617" ht="15.75">
      <c r="B617" s="32"/>
    </row>
    <row r="618" spans="2:6" ht="15.75">
      <c r="B618" s="66"/>
      <c r="C618" s="32"/>
      <c r="D618" s="32"/>
      <c r="E618" s="32"/>
      <c r="F618" s="32"/>
    </row>
    <row r="619" spans="2:6" ht="15.75">
      <c r="B619" s="26"/>
      <c r="C619" s="66"/>
      <c r="D619" s="66"/>
      <c r="E619" s="66"/>
      <c r="F619" s="66"/>
    </row>
    <row r="620" spans="2:6" ht="15.75">
      <c r="B620" s="26"/>
      <c r="C620" s="26"/>
      <c r="D620" s="26"/>
      <c r="E620" s="26"/>
      <c r="F620" s="26"/>
    </row>
    <row r="621" spans="2:6" ht="15.75">
      <c r="B621" s="26"/>
      <c r="C621" s="26"/>
      <c r="D621" s="26"/>
      <c r="E621" s="26"/>
      <c r="F621" s="26"/>
    </row>
    <row r="622" spans="1:6" ht="15.75">
      <c r="A622" s="8"/>
      <c r="B622" s="26"/>
      <c r="C622" s="26"/>
      <c r="D622" s="26"/>
      <c r="E622" s="26"/>
      <c r="F622" s="26"/>
    </row>
    <row r="623" spans="2:6" ht="15.75">
      <c r="B623" s="26"/>
      <c r="C623" s="26"/>
      <c r="D623" s="26"/>
      <c r="E623" s="26"/>
      <c r="F623" s="26"/>
    </row>
    <row r="624" spans="2:6" ht="15.75">
      <c r="B624" s="26"/>
      <c r="C624" s="26"/>
      <c r="D624" s="26"/>
      <c r="E624" s="26"/>
      <c r="F624" s="26"/>
    </row>
    <row r="625" spans="1:6" ht="15.75">
      <c r="A625" s="32"/>
      <c r="B625" s="26"/>
      <c r="C625" s="26"/>
      <c r="D625" s="26"/>
      <c r="E625" s="26"/>
      <c r="F625" s="26"/>
    </row>
    <row r="626" spans="1:6" ht="15.75">
      <c r="A626" s="66"/>
      <c r="B626" s="26"/>
      <c r="C626" s="26"/>
      <c r="D626" s="26"/>
      <c r="E626" s="26"/>
      <c r="F626" s="26"/>
    </row>
    <row r="627" spans="1:6" ht="15.75">
      <c r="A627" s="26"/>
      <c r="B627" s="26"/>
      <c r="C627" s="26"/>
      <c r="D627" s="26"/>
      <c r="E627" s="26"/>
      <c r="F627" s="26"/>
    </row>
    <row r="628" spans="1:6" ht="15.75">
      <c r="A628" s="26"/>
      <c r="B628" s="26"/>
      <c r="C628" s="26"/>
      <c r="D628" s="26"/>
      <c r="E628" s="26"/>
      <c r="F628" s="26"/>
    </row>
    <row r="629" spans="1:6" ht="15.75">
      <c r="A629" s="26"/>
      <c r="B629" s="26"/>
      <c r="C629" s="26"/>
      <c r="D629" s="26"/>
      <c r="E629" s="26"/>
      <c r="F629" s="26"/>
    </row>
    <row r="630" spans="1:6" ht="15.75">
      <c r="A630" s="26"/>
      <c r="B630" s="26"/>
      <c r="C630" s="26"/>
      <c r="D630" s="26"/>
      <c r="E630" s="26"/>
      <c r="F630" s="26"/>
    </row>
    <row r="631" spans="1:6" ht="15.75">
      <c r="A631" s="26"/>
      <c r="B631" s="26"/>
      <c r="C631" s="26"/>
      <c r="D631" s="26"/>
      <c r="E631" s="26"/>
      <c r="F631" s="26"/>
    </row>
    <row r="632" spans="1:6" ht="15.75">
      <c r="A632" s="26"/>
      <c r="B632" s="26"/>
      <c r="C632" s="26"/>
      <c r="D632" s="26"/>
      <c r="E632" s="26"/>
      <c r="F632" s="26"/>
    </row>
    <row r="633" spans="1:6" ht="15.75">
      <c r="A633" s="26"/>
      <c r="B633" s="26"/>
      <c r="C633" s="26"/>
      <c r="D633" s="26"/>
      <c r="E633" s="26"/>
      <c r="F633" s="26"/>
    </row>
    <row r="634" spans="1:6" ht="15.75">
      <c r="A634" s="26"/>
      <c r="B634" s="26"/>
      <c r="C634" s="26"/>
      <c r="D634" s="26"/>
      <c r="E634" s="26"/>
      <c r="F634" s="26"/>
    </row>
    <row r="635" spans="1:6" ht="15.75">
      <c r="A635" s="26"/>
      <c r="B635" s="26"/>
      <c r="C635" s="26"/>
      <c r="D635" s="26"/>
      <c r="E635" s="26"/>
      <c r="F635" s="26"/>
    </row>
    <row r="636" spans="1:6" ht="15.75">
      <c r="A636" s="26"/>
      <c r="B636" s="26"/>
      <c r="C636" s="26"/>
      <c r="D636" s="26"/>
      <c r="E636" s="26"/>
      <c r="F636" s="26"/>
    </row>
    <row r="637" spans="1:6" ht="15.75">
      <c r="A637" s="26"/>
      <c r="B637" s="26"/>
      <c r="C637" s="26"/>
      <c r="D637" s="26"/>
      <c r="E637" s="26"/>
      <c r="F637" s="26"/>
    </row>
    <row r="638" spans="1:6" ht="15.75">
      <c r="A638" s="26"/>
      <c r="B638" s="26"/>
      <c r="C638" s="26"/>
      <c r="D638" s="26"/>
      <c r="E638" s="26"/>
      <c r="F638" s="26"/>
    </row>
    <row r="639" spans="1:6" ht="15.75">
      <c r="A639" s="26"/>
      <c r="B639" s="26"/>
      <c r="C639" s="26"/>
      <c r="D639" s="26"/>
      <c r="E639" s="26"/>
      <c r="F639" s="26"/>
    </row>
    <row r="640" spans="1:6" ht="15.75">
      <c r="A640" s="26"/>
      <c r="B640" s="26"/>
      <c r="C640" s="26"/>
      <c r="D640" s="26"/>
      <c r="E640" s="26"/>
      <c r="F640" s="26"/>
    </row>
    <row r="641" spans="1:6" ht="15.75">
      <c r="A641" s="26"/>
      <c r="B641" s="26"/>
      <c r="C641" s="26"/>
      <c r="D641" s="26"/>
      <c r="E641" s="26"/>
      <c r="F641" s="26"/>
    </row>
    <row r="642" spans="1:6" ht="15.75">
      <c r="A642" s="26"/>
      <c r="B642" s="26"/>
      <c r="C642" s="26"/>
      <c r="D642" s="26"/>
      <c r="E642" s="26"/>
      <c r="F642" s="26"/>
    </row>
    <row r="643" spans="1:6" ht="15.75">
      <c r="A643" s="26"/>
      <c r="B643" s="26"/>
      <c r="C643" s="26"/>
      <c r="D643" s="26"/>
      <c r="E643" s="26"/>
      <c r="F643" s="26"/>
    </row>
    <row r="644" spans="1:6" ht="15.75">
      <c r="A644" s="26"/>
      <c r="B644" s="26"/>
      <c r="C644" s="26"/>
      <c r="D644" s="26"/>
      <c r="E644" s="26"/>
      <c r="F644" s="26"/>
    </row>
    <row r="645" spans="1:6" ht="15.75">
      <c r="A645" s="26"/>
      <c r="B645" s="26"/>
      <c r="C645" s="26"/>
      <c r="D645" s="26"/>
      <c r="E645" s="26"/>
      <c r="F645" s="26"/>
    </row>
    <row r="646" spans="1:6" ht="15.75">
      <c r="A646" s="26"/>
      <c r="B646" s="26"/>
      <c r="C646" s="26"/>
      <c r="D646" s="26"/>
      <c r="E646" s="26"/>
      <c r="F646" s="26"/>
    </row>
    <row r="647" spans="1:6" ht="15.75">
      <c r="A647" s="26"/>
      <c r="B647" s="26"/>
      <c r="C647" s="26"/>
      <c r="D647" s="26"/>
      <c r="E647" s="26"/>
      <c r="F647" s="26"/>
    </row>
    <row r="648" spans="1:6" ht="15.75">
      <c r="A648" s="26"/>
      <c r="B648" s="26"/>
      <c r="C648" s="26"/>
      <c r="D648" s="26"/>
      <c r="E648" s="26"/>
      <c r="F648" s="26"/>
    </row>
    <row r="649" spans="1:6" ht="15.75">
      <c r="A649" s="26"/>
      <c r="B649" s="26"/>
      <c r="C649" s="26"/>
      <c r="D649" s="26"/>
      <c r="E649" s="26"/>
      <c r="F649" s="26"/>
    </row>
    <row r="650" spans="1:6" ht="15.75">
      <c r="A650" s="26"/>
      <c r="B650" s="32"/>
      <c r="C650" s="26"/>
      <c r="D650" s="26"/>
      <c r="E650" s="26"/>
      <c r="F650" s="26"/>
    </row>
    <row r="651" spans="1:6" ht="15.75">
      <c r="A651" s="26"/>
      <c r="B651" s="66"/>
      <c r="C651" s="32"/>
      <c r="D651" s="32"/>
      <c r="E651" s="32"/>
      <c r="F651" s="32"/>
    </row>
    <row r="652" spans="1:6" ht="15.75">
      <c r="A652" s="26"/>
      <c r="B652" s="26"/>
      <c r="C652" s="66"/>
      <c r="D652" s="66"/>
      <c r="E652" s="66"/>
      <c r="F652" s="66"/>
    </row>
    <row r="653" spans="1:6" ht="15.75">
      <c r="A653" s="26"/>
      <c r="B653" s="26"/>
      <c r="C653" s="26"/>
      <c r="D653" s="26"/>
      <c r="E653" s="26"/>
      <c r="F653" s="26"/>
    </row>
    <row r="654" spans="1:6" ht="15.75">
      <c r="A654" s="26"/>
      <c r="B654" s="26"/>
      <c r="C654" s="26"/>
      <c r="D654" s="26"/>
      <c r="E654" s="26"/>
      <c r="F654" s="26"/>
    </row>
    <row r="655" spans="1:6" ht="15.75">
      <c r="A655" s="26"/>
      <c r="B655" s="26"/>
      <c r="C655" s="26"/>
      <c r="D655" s="26"/>
      <c r="E655" s="26"/>
      <c r="F655" s="26"/>
    </row>
    <row r="656" spans="1:6" ht="15.75">
      <c r="A656" s="26"/>
      <c r="B656" s="26"/>
      <c r="C656" s="26"/>
      <c r="D656" s="26"/>
      <c r="E656" s="26"/>
      <c r="F656" s="26"/>
    </row>
    <row r="657" spans="1:6" ht="15.75">
      <c r="A657" s="26"/>
      <c r="B657" s="26"/>
      <c r="C657" s="26"/>
      <c r="D657" s="26"/>
      <c r="E657" s="26"/>
      <c r="F657" s="26"/>
    </row>
    <row r="658" spans="1:6" ht="15.75">
      <c r="A658" s="32"/>
      <c r="B658" s="26"/>
      <c r="C658" s="26"/>
      <c r="D658" s="26"/>
      <c r="E658" s="26"/>
      <c r="F658" s="26"/>
    </row>
    <row r="659" spans="1:6" ht="15.75">
      <c r="A659" s="66"/>
      <c r="B659" s="32"/>
      <c r="C659" s="26"/>
      <c r="D659" s="26"/>
      <c r="E659" s="26"/>
      <c r="F659" s="26"/>
    </row>
    <row r="660" spans="1:6" ht="15.75">
      <c r="A660" s="26"/>
      <c r="B660" s="66"/>
      <c r="C660" s="32"/>
      <c r="D660" s="32"/>
      <c r="E660" s="32"/>
      <c r="F660" s="32"/>
    </row>
    <row r="661" spans="1:6" ht="15.75">
      <c r="A661" s="26"/>
      <c r="B661" s="26"/>
      <c r="C661" s="66"/>
      <c r="D661" s="66"/>
      <c r="E661" s="66"/>
      <c r="F661" s="66"/>
    </row>
    <row r="662" spans="1:6" ht="15.75">
      <c r="A662" s="26"/>
      <c r="B662" s="26"/>
      <c r="C662" s="26"/>
      <c r="D662" s="26"/>
      <c r="E662" s="26"/>
      <c r="F662" s="26"/>
    </row>
    <row r="663" spans="1:6" ht="15.75">
      <c r="A663" s="26"/>
      <c r="B663" s="26"/>
      <c r="C663" s="26"/>
      <c r="D663" s="26"/>
      <c r="E663" s="26"/>
      <c r="F663" s="26"/>
    </row>
    <row r="664" spans="1:6" ht="15.75">
      <c r="A664" s="26"/>
      <c r="B664" s="26"/>
      <c r="C664" s="26"/>
      <c r="D664" s="26"/>
      <c r="E664" s="26"/>
      <c r="F664" s="26"/>
    </row>
    <row r="665" spans="1:6" ht="15.75">
      <c r="A665" s="26"/>
      <c r="C665" s="26"/>
      <c r="D665" s="26"/>
      <c r="E665" s="26"/>
      <c r="F665" s="26"/>
    </row>
    <row r="666" spans="1:2" ht="15.75">
      <c r="A666" s="26"/>
      <c r="B666" s="26"/>
    </row>
    <row r="667" spans="1:6" ht="15.75">
      <c r="A667" s="32"/>
      <c r="B667" s="26"/>
      <c r="C667" s="26"/>
      <c r="D667" s="26"/>
      <c r="E667" s="26"/>
      <c r="F667" s="26"/>
    </row>
    <row r="668" spans="1:6" ht="15.75">
      <c r="A668" s="66"/>
      <c r="B668" s="26"/>
      <c r="C668" s="26"/>
      <c r="D668" s="26"/>
      <c r="E668" s="26"/>
      <c r="F668" s="26"/>
    </row>
    <row r="669" spans="1:6" ht="15.75">
      <c r="A669" s="26"/>
      <c r="B669" s="26"/>
      <c r="C669" s="26"/>
      <c r="D669" s="26"/>
      <c r="E669" s="26"/>
      <c r="F669" s="26"/>
    </row>
    <row r="670" spans="1:6" ht="15.75">
      <c r="A670" s="26"/>
      <c r="B670" s="26"/>
      <c r="C670" s="26"/>
      <c r="D670" s="26"/>
      <c r="E670" s="26"/>
      <c r="F670" s="26"/>
    </row>
    <row r="671" spans="1:6" ht="15.75">
      <c r="A671" s="26"/>
      <c r="B671" s="32"/>
      <c r="C671" s="26"/>
      <c r="D671" s="26"/>
      <c r="E671" s="26"/>
      <c r="F671" s="26"/>
    </row>
    <row r="672" spans="1:6" ht="15.75">
      <c r="A672" s="26"/>
      <c r="B672" s="66"/>
      <c r="C672" s="32"/>
      <c r="D672" s="32"/>
      <c r="E672" s="32"/>
      <c r="F672" s="32"/>
    </row>
    <row r="673" spans="2:6" ht="15.75">
      <c r="B673" s="26"/>
      <c r="C673" s="66"/>
      <c r="D673" s="66"/>
      <c r="E673" s="66"/>
      <c r="F673" s="66"/>
    </row>
    <row r="674" spans="1:6" ht="15.75">
      <c r="A674" s="26"/>
      <c r="B674" s="26"/>
      <c r="C674" s="26"/>
      <c r="D674" s="26"/>
      <c r="E674" s="26"/>
      <c r="F674" s="26"/>
    </row>
    <row r="675" spans="1:6" ht="15.75">
      <c r="A675" s="26"/>
      <c r="B675" s="26"/>
      <c r="C675" s="26"/>
      <c r="D675" s="26"/>
      <c r="E675" s="26"/>
      <c r="F675" s="26"/>
    </row>
    <row r="676" spans="1:6" ht="15.75">
      <c r="A676" s="26"/>
      <c r="B676" s="26"/>
      <c r="C676" s="26"/>
      <c r="D676" s="26"/>
      <c r="E676" s="26"/>
      <c r="F676" s="26"/>
    </row>
    <row r="677" spans="1:6" ht="15.75">
      <c r="A677" s="26"/>
      <c r="B677" s="26"/>
      <c r="C677" s="26"/>
      <c r="D677" s="26"/>
      <c r="E677" s="26"/>
      <c r="F677" s="26"/>
    </row>
    <row r="678" spans="1:6" ht="15.75">
      <c r="A678" s="26"/>
      <c r="B678" s="26"/>
      <c r="C678" s="26"/>
      <c r="D678" s="26"/>
      <c r="E678" s="26"/>
      <c r="F678" s="26"/>
    </row>
    <row r="679" spans="1:6" ht="15.75">
      <c r="A679" s="32"/>
      <c r="B679" s="26"/>
      <c r="C679" s="26"/>
      <c r="D679" s="26"/>
      <c r="E679" s="26"/>
      <c r="F679" s="26"/>
    </row>
    <row r="680" spans="1:6" ht="15.75">
      <c r="A680" s="66"/>
      <c r="B680" s="32"/>
      <c r="C680" s="26"/>
      <c r="D680" s="26"/>
      <c r="E680" s="26"/>
      <c r="F680" s="26"/>
    </row>
    <row r="681" spans="1:6" ht="15.75">
      <c r="A681" s="26"/>
      <c r="B681" s="66"/>
      <c r="C681" s="32"/>
      <c r="D681" s="32"/>
      <c r="E681" s="32"/>
      <c r="F681" s="32"/>
    </row>
    <row r="682" spans="1:6" ht="15.75">
      <c r="A682" s="26"/>
      <c r="B682" s="26"/>
      <c r="C682" s="66"/>
      <c r="D682" s="66"/>
      <c r="E682" s="66"/>
      <c r="F682" s="66"/>
    </row>
    <row r="683" spans="1:6" ht="15.75">
      <c r="A683" s="26"/>
      <c r="B683" s="26"/>
      <c r="C683" s="26"/>
      <c r="D683" s="26"/>
      <c r="E683" s="26"/>
      <c r="F683" s="26"/>
    </row>
    <row r="684" spans="1:6" ht="15.75">
      <c r="A684" s="26"/>
      <c r="B684" s="26"/>
      <c r="C684" s="26"/>
      <c r="D684" s="26"/>
      <c r="E684" s="26"/>
      <c r="F684" s="26"/>
    </row>
    <row r="685" spans="1:6" ht="15.75">
      <c r="A685" s="26"/>
      <c r="B685" s="26"/>
      <c r="C685" s="26"/>
      <c r="D685" s="26"/>
      <c r="E685" s="26"/>
      <c r="F685" s="26"/>
    </row>
    <row r="686" spans="1:6" ht="15.75">
      <c r="A686" s="26"/>
      <c r="B686" s="26"/>
      <c r="C686" s="26"/>
      <c r="D686" s="26"/>
      <c r="E686" s="26"/>
      <c r="F686" s="26"/>
    </row>
    <row r="687" spans="1:6" ht="15.75">
      <c r="A687" s="26"/>
      <c r="B687" s="26"/>
      <c r="C687" s="26"/>
      <c r="D687" s="26"/>
      <c r="E687" s="26"/>
      <c r="F687" s="26"/>
    </row>
    <row r="688" spans="1:6" ht="15.75">
      <c r="A688" s="32"/>
      <c r="B688" s="26"/>
      <c r="C688" s="26"/>
      <c r="D688" s="26"/>
      <c r="E688" s="26"/>
      <c r="F688" s="26"/>
    </row>
    <row r="689" spans="1:6" ht="15.75">
      <c r="A689" s="66"/>
      <c r="B689" s="32"/>
      <c r="C689" s="26"/>
      <c r="D689" s="26"/>
      <c r="E689" s="26"/>
      <c r="F689" s="26"/>
    </row>
    <row r="690" spans="1:6" ht="15.75">
      <c r="A690" s="26"/>
      <c r="B690" s="66"/>
      <c r="C690" s="32"/>
      <c r="D690" s="32"/>
      <c r="E690" s="32"/>
      <c r="F690" s="32"/>
    </row>
    <row r="691" spans="1:6" ht="15.75">
      <c r="A691" s="26"/>
      <c r="C691" s="66"/>
      <c r="D691" s="66"/>
      <c r="E691" s="66"/>
      <c r="F691" s="66"/>
    </row>
    <row r="692" ht="15.75">
      <c r="A692" s="26"/>
    </row>
    <row r="693" ht="15.75">
      <c r="A693" s="26"/>
    </row>
    <row r="694" ht="15.75">
      <c r="A694" s="26"/>
    </row>
    <row r="695" ht="15.75">
      <c r="A695" s="26"/>
    </row>
    <row r="696" ht="15.75">
      <c r="A696" s="26"/>
    </row>
    <row r="697" ht="15.75">
      <c r="A697" s="32"/>
    </row>
    <row r="698" spans="1:2" ht="15.75">
      <c r="A698" s="66"/>
      <c r="B698" s="10"/>
    </row>
    <row r="699" spans="2:6" ht="15.75">
      <c r="B699" s="8"/>
      <c r="C699" s="10"/>
      <c r="D699" s="10"/>
      <c r="E699" s="10"/>
      <c r="F699" s="10"/>
    </row>
    <row r="700" spans="3:6" ht="15.75">
      <c r="C700" s="8"/>
      <c r="D700" s="8"/>
      <c r="E700" s="8"/>
      <c r="F700" s="8"/>
    </row>
    <row r="706" ht="15.75">
      <c r="A706" s="10"/>
    </row>
    <row r="707" spans="1:2" ht="15.75">
      <c r="A707" s="8"/>
      <c r="B707" s="10"/>
    </row>
    <row r="708" spans="2:6" ht="15.75">
      <c r="B708" s="8"/>
      <c r="C708" s="10"/>
      <c r="D708" s="10"/>
      <c r="E708" s="10"/>
      <c r="F708" s="10"/>
    </row>
    <row r="709" spans="3:6" ht="15.75">
      <c r="C709" s="8"/>
      <c r="D709" s="8"/>
      <c r="E709" s="8"/>
      <c r="F709" s="8"/>
    </row>
    <row r="715" ht="15.75">
      <c r="A715" s="10"/>
    </row>
    <row r="716" spans="1:2" ht="15.75">
      <c r="A716" s="8"/>
      <c r="B716" s="10"/>
    </row>
    <row r="717" spans="2:6" ht="15.75">
      <c r="B717" s="8"/>
      <c r="C717" s="10"/>
      <c r="D717" s="10"/>
      <c r="E717" s="10"/>
      <c r="F717" s="10"/>
    </row>
    <row r="718" spans="3:6" ht="15.75">
      <c r="C718" s="8"/>
      <c r="D718" s="8"/>
      <c r="E718" s="8"/>
      <c r="F718" s="8"/>
    </row>
    <row r="724" ht="15.75">
      <c r="A724" s="10"/>
    </row>
    <row r="725" spans="1:2" ht="15.75">
      <c r="A725" s="8"/>
      <c r="B725" s="10"/>
    </row>
    <row r="726" spans="2:6" ht="15.75">
      <c r="B726" s="8"/>
      <c r="C726" s="10"/>
      <c r="D726" s="10"/>
      <c r="E726" s="10"/>
      <c r="F726" s="10"/>
    </row>
    <row r="727" spans="3:6" ht="15.75">
      <c r="C727" s="8"/>
      <c r="D727" s="8"/>
      <c r="E727" s="8"/>
      <c r="F727" s="8"/>
    </row>
    <row r="733" ht="15.75">
      <c r="A733" s="10"/>
    </row>
    <row r="734" ht="15.75">
      <c r="A734" s="8"/>
    </row>
    <row r="737" ht="15.75">
      <c r="B737" s="10"/>
    </row>
    <row r="738" spans="2:6" ht="15.75">
      <c r="B738" s="8"/>
      <c r="C738" s="10"/>
      <c r="D738" s="10"/>
      <c r="E738" s="10"/>
      <c r="F738" s="10"/>
    </row>
    <row r="739" spans="3:6" ht="15.75">
      <c r="C739" s="8"/>
      <c r="D739" s="8"/>
      <c r="E739" s="8"/>
      <c r="F739" s="8"/>
    </row>
    <row r="745" ht="15.75">
      <c r="A745" s="10"/>
    </row>
    <row r="746" ht="15.75">
      <c r="A746" s="8"/>
    </row>
    <row r="749" ht="15.75">
      <c r="B749" s="10"/>
    </row>
    <row r="750" spans="2:6" ht="15.75">
      <c r="B750" s="8"/>
      <c r="C750" s="10"/>
      <c r="D750" s="10"/>
      <c r="E750" s="10"/>
      <c r="F750" s="10"/>
    </row>
    <row r="751" spans="3:6" ht="15.75">
      <c r="C751" s="8"/>
      <c r="D751" s="8"/>
      <c r="E751" s="8"/>
      <c r="F751" s="8"/>
    </row>
    <row r="757" ht="15.75">
      <c r="A757" s="10"/>
    </row>
    <row r="758" spans="1:2" ht="15.75">
      <c r="A758" s="8"/>
      <c r="B758" s="10"/>
    </row>
    <row r="759" spans="2:6" ht="15.75">
      <c r="B759" s="8"/>
      <c r="C759" s="10"/>
      <c r="D759" s="10"/>
      <c r="E759" s="10"/>
      <c r="F759" s="10"/>
    </row>
    <row r="760" spans="3:6" ht="15.75">
      <c r="C760" s="8"/>
      <c r="D760" s="8"/>
      <c r="E760" s="8"/>
      <c r="F760" s="8"/>
    </row>
    <row r="766" ht="15.75">
      <c r="A766" s="10"/>
    </row>
    <row r="767" spans="1:2" ht="15.75">
      <c r="A767" s="8"/>
      <c r="B767" s="10"/>
    </row>
    <row r="768" spans="2:6" ht="15.75">
      <c r="B768" s="8"/>
      <c r="C768" s="10"/>
      <c r="D768" s="10"/>
      <c r="E768" s="10"/>
      <c r="F768" s="10"/>
    </row>
    <row r="769" spans="3:6" ht="15.75">
      <c r="C769" s="8"/>
      <c r="D769" s="8"/>
      <c r="E769" s="8"/>
      <c r="F769" s="8"/>
    </row>
    <row r="775" ht="15.75">
      <c r="A775" s="10"/>
    </row>
    <row r="776" spans="1:2" ht="15.75">
      <c r="A776" s="8"/>
      <c r="B776" s="10"/>
    </row>
    <row r="777" spans="2:6" ht="15.75">
      <c r="B777" s="8"/>
      <c r="C777" s="10"/>
      <c r="D777" s="10"/>
      <c r="E777" s="10"/>
      <c r="F777" s="10"/>
    </row>
    <row r="778" spans="3:6" ht="15.75">
      <c r="C778" s="8"/>
      <c r="D778" s="8"/>
      <c r="E778" s="8"/>
      <c r="F778" s="8"/>
    </row>
    <row r="784" ht="15.75">
      <c r="A784" s="10"/>
    </row>
    <row r="785" spans="1:2" ht="15.75">
      <c r="A785" s="8"/>
      <c r="B785" s="10"/>
    </row>
    <row r="786" spans="2:6" ht="15.75">
      <c r="B786" s="8"/>
      <c r="C786" s="10"/>
      <c r="D786" s="10"/>
      <c r="E786" s="10"/>
      <c r="F786" s="10"/>
    </row>
    <row r="787" spans="3:6" ht="15.75">
      <c r="C787" s="8"/>
      <c r="D787" s="8"/>
      <c r="E787" s="8"/>
      <c r="F787" s="8"/>
    </row>
    <row r="793" ht="15.75">
      <c r="A793" s="10"/>
    </row>
    <row r="794" spans="1:2" ht="15.75">
      <c r="A794" s="8"/>
      <c r="B794" s="10"/>
    </row>
    <row r="795" spans="2:6" ht="15.75">
      <c r="B795" s="8"/>
      <c r="C795" s="10"/>
      <c r="D795" s="10"/>
      <c r="E795" s="10"/>
      <c r="F795" s="10"/>
    </row>
    <row r="796" spans="3:6" ht="15.75">
      <c r="C796" s="8"/>
      <c r="D796" s="8"/>
      <c r="E796" s="8"/>
      <c r="F796" s="8"/>
    </row>
    <row r="802" ht="15.75">
      <c r="A802" s="10"/>
    </row>
    <row r="803" spans="1:2" ht="15.75">
      <c r="A803" s="8"/>
      <c r="B803" s="10"/>
    </row>
    <row r="804" spans="2:6" ht="15.75">
      <c r="B804" s="8"/>
      <c r="C804" s="10"/>
      <c r="D804" s="10"/>
      <c r="E804" s="10"/>
      <c r="F804" s="10"/>
    </row>
    <row r="805" spans="3:6" ht="15.75">
      <c r="C805" s="8"/>
      <c r="D805" s="8"/>
      <c r="E805" s="8"/>
      <c r="F805" s="8"/>
    </row>
    <row r="811" ht="15.75">
      <c r="A811" s="10"/>
    </row>
    <row r="812" spans="1:2" ht="15.75">
      <c r="A812" s="8"/>
      <c r="B812" s="10"/>
    </row>
    <row r="813" spans="2:6" ht="15.75">
      <c r="B813" s="8"/>
      <c r="C813" s="10"/>
      <c r="D813" s="10"/>
      <c r="E813" s="10"/>
      <c r="F813" s="10"/>
    </row>
    <row r="814" spans="3:6" ht="15.75">
      <c r="C814" s="8"/>
      <c r="D814" s="8"/>
      <c r="E814" s="8"/>
      <c r="F814" s="8"/>
    </row>
    <row r="820" ht="15.75">
      <c r="A820" s="10"/>
    </row>
    <row r="821" spans="1:2" ht="15.75">
      <c r="A821" s="8"/>
      <c r="B821" s="10"/>
    </row>
    <row r="822" spans="2:6" ht="15.75">
      <c r="B822" s="8"/>
      <c r="C822" s="10"/>
      <c r="D822" s="10"/>
      <c r="E822" s="10"/>
      <c r="F822" s="10"/>
    </row>
    <row r="823" spans="3:6" ht="15.75">
      <c r="C823" s="8"/>
      <c r="D823" s="8"/>
      <c r="E823" s="8"/>
      <c r="F823" s="8"/>
    </row>
    <row r="829" ht="15.75">
      <c r="A829" s="10"/>
    </row>
    <row r="830" spans="1:2" ht="15.75">
      <c r="A830" s="8"/>
      <c r="B830" s="10"/>
    </row>
    <row r="831" spans="2:6" ht="15.75">
      <c r="B831" s="8"/>
      <c r="C831" s="10"/>
      <c r="D831" s="10"/>
      <c r="E831" s="10"/>
      <c r="F831" s="10"/>
    </row>
    <row r="832" spans="3:6" ht="15.75">
      <c r="C832" s="8"/>
      <c r="D832" s="8"/>
      <c r="E832" s="8"/>
      <c r="F832" s="8"/>
    </row>
    <row r="838" ht="15.75">
      <c r="A838" s="10"/>
    </row>
    <row r="839" spans="1:2" ht="15.75">
      <c r="A839" s="8"/>
      <c r="B839" s="10"/>
    </row>
    <row r="840" spans="2:6" ht="15.75">
      <c r="B840" s="8"/>
      <c r="C840" s="10"/>
      <c r="D840" s="10"/>
      <c r="E840" s="10"/>
      <c r="F840" s="10"/>
    </row>
    <row r="841" spans="3:6" ht="15.75">
      <c r="C841" s="8"/>
      <c r="D841" s="8"/>
      <c r="E841" s="8"/>
      <c r="F841" s="8"/>
    </row>
    <row r="847" ht="15.75">
      <c r="A847" s="10"/>
    </row>
    <row r="848" spans="1:2" ht="15.75">
      <c r="A848" s="8"/>
      <c r="B848" s="10"/>
    </row>
    <row r="849" spans="2:6" ht="15.75">
      <c r="B849" s="8"/>
      <c r="C849" s="10"/>
      <c r="D849" s="10"/>
      <c r="E849" s="10"/>
      <c r="F849" s="10"/>
    </row>
    <row r="850" spans="3:6" ht="15.75">
      <c r="C850" s="8"/>
      <c r="D850" s="8"/>
      <c r="E850" s="8"/>
      <c r="F850" s="8"/>
    </row>
    <row r="856" ht="15.75">
      <c r="A856" s="10"/>
    </row>
    <row r="857" spans="1:2" ht="15.75">
      <c r="A857" s="8"/>
      <c r="B857" s="10"/>
    </row>
    <row r="858" spans="2:6" ht="15.75">
      <c r="B858" s="8"/>
      <c r="C858" s="10"/>
      <c r="D858" s="10"/>
      <c r="E858" s="10"/>
      <c r="F858" s="10"/>
    </row>
    <row r="859" spans="3:6" ht="15.75">
      <c r="C859" s="8"/>
      <c r="D859" s="8"/>
      <c r="E859" s="8"/>
      <c r="F859" s="8"/>
    </row>
    <row r="865" ht="15.75">
      <c r="A865" s="10"/>
    </row>
    <row r="866" spans="1:2" ht="15.75">
      <c r="A866" s="8"/>
      <c r="B866" s="10"/>
    </row>
    <row r="867" spans="2:6" ht="15.75">
      <c r="B867" s="8"/>
      <c r="C867" s="10"/>
      <c r="D867" s="10"/>
      <c r="E867" s="10"/>
      <c r="F867" s="10"/>
    </row>
    <row r="868" spans="3:6" ht="15.75">
      <c r="C868" s="8"/>
      <c r="D868" s="8"/>
      <c r="E868" s="8"/>
      <c r="F868" s="8"/>
    </row>
    <row r="874" ht="15.75">
      <c r="A874" s="10"/>
    </row>
    <row r="875" spans="1:2" ht="15.75">
      <c r="A875" s="8"/>
      <c r="B875" s="10"/>
    </row>
    <row r="876" spans="2:6" ht="15.75">
      <c r="B876" s="8"/>
      <c r="C876" s="10"/>
      <c r="D876" s="10"/>
      <c r="E876" s="10"/>
      <c r="F876" s="10"/>
    </row>
    <row r="877" spans="3:6" ht="15.75">
      <c r="C877" s="8"/>
      <c r="D877" s="8"/>
      <c r="E877" s="8"/>
      <c r="F877" s="8"/>
    </row>
    <row r="883" ht="15.75">
      <c r="A883" s="10"/>
    </row>
    <row r="884" spans="1:2" ht="15.75">
      <c r="A884" s="8"/>
      <c r="B884" s="10"/>
    </row>
    <row r="885" spans="2:6" ht="15.75">
      <c r="B885" s="8"/>
      <c r="C885" s="10"/>
      <c r="D885" s="10"/>
      <c r="E885" s="10"/>
      <c r="F885" s="10"/>
    </row>
    <row r="886" spans="3:6" ht="15.75">
      <c r="C886" s="8"/>
      <c r="D886" s="8"/>
      <c r="E886" s="8"/>
      <c r="F886" s="8"/>
    </row>
    <row r="892" ht="15.75">
      <c r="A892" s="10"/>
    </row>
    <row r="893" spans="1:2" ht="15.75">
      <c r="A893" s="8"/>
      <c r="B893" s="10"/>
    </row>
    <row r="894" spans="2:6" ht="15.75">
      <c r="B894" s="8"/>
      <c r="C894" s="10"/>
      <c r="D894" s="10"/>
      <c r="E894" s="10"/>
      <c r="F894" s="10"/>
    </row>
    <row r="895" spans="3:6" ht="15.75">
      <c r="C895" s="8"/>
      <c r="D895" s="8"/>
      <c r="E895" s="8"/>
      <c r="F895" s="8"/>
    </row>
    <row r="901" ht="15.75">
      <c r="A901" s="10"/>
    </row>
    <row r="902" spans="1:2" ht="15.75">
      <c r="A902" s="8"/>
      <c r="B902" s="10"/>
    </row>
    <row r="903" spans="2:6" ht="15.75">
      <c r="B903" s="8"/>
      <c r="C903" s="10"/>
      <c r="D903" s="10"/>
      <c r="E903" s="10"/>
      <c r="F903" s="10"/>
    </row>
    <row r="904" spans="3:6" ht="15.75">
      <c r="C904" s="8"/>
      <c r="D904" s="8"/>
      <c r="E904" s="8"/>
      <c r="F904" s="8"/>
    </row>
    <row r="910" ht="15.75">
      <c r="A910" s="10"/>
    </row>
    <row r="911" ht="15.75">
      <c r="A911" s="8"/>
    </row>
    <row r="914" ht="15.75">
      <c r="B914" s="10"/>
    </row>
    <row r="915" spans="2:6" ht="15.75">
      <c r="B915" s="8"/>
      <c r="C915" s="10"/>
      <c r="D915" s="10"/>
      <c r="E915" s="10"/>
      <c r="F915" s="10"/>
    </row>
    <row r="916" spans="3:6" ht="15.75">
      <c r="C916" s="8"/>
      <c r="D916" s="8"/>
      <c r="E916" s="8"/>
      <c r="F916" s="8"/>
    </row>
    <row r="922" ht="15.75">
      <c r="A922" s="10"/>
    </row>
    <row r="923" ht="15.75">
      <c r="A923" s="8"/>
    </row>
    <row r="925" ht="15.75">
      <c r="B925" s="10"/>
    </row>
    <row r="926" spans="2:6" ht="15.75">
      <c r="B926" s="8"/>
      <c r="C926" s="10"/>
      <c r="D926" s="10"/>
      <c r="E926" s="10"/>
      <c r="F926" s="10"/>
    </row>
    <row r="927" spans="3:6" ht="15.75">
      <c r="C927" s="8"/>
      <c r="D927" s="8"/>
      <c r="E927" s="8"/>
      <c r="F927" s="8"/>
    </row>
    <row r="933" ht="15.75">
      <c r="A933" s="10"/>
    </row>
    <row r="934" ht="15.75">
      <c r="A934" s="8"/>
    </row>
    <row r="937" ht="15.75">
      <c r="B937" s="10"/>
    </row>
    <row r="938" spans="2:6" ht="15.75">
      <c r="B938" s="8"/>
      <c r="C938" s="10"/>
      <c r="D938" s="10"/>
      <c r="E938" s="10"/>
      <c r="F938" s="10"/>
    </row>
    <row r="939" spans="3:6" ht="15.75">
      <c r="C939" s="8"/>
      <c r="D939" s="8"/>
      <c r="E939" s="8"/>
      <c r="F939" s="8"/>
    </row>
    <row r="945" ht="15.75">
      <c r="A945" s="10"/>
    </row>
    <row r="946" ht="15.75">
      <c r="A946" s="8"/>
    </row>
    <row r="949" ht="15.75">
      <c r="B949" s="10"/>
    </row>
    <row r="950" spans="2:6" ht="15.75">
      <c r="B950" s="8"/>
      <c r="C950" s="10"/>
      <c r="D950" s="10"/>
      <c r="E950" s="10"/>
      <c r="F950" s="10"/>
    </row>
    <row r="951" spans="3:6" ht="15.75">
      <c r="C951" s="8"/>
      <c r="D951" s="8"/>
      <c r="E951" s="8"/>
      <c r="F951" s="8"/>
    </row>
    <row r="957" ht="15.75">
      <c r="A957" s="10"/>
    </row>
    <row r="958" ht="15.75">
      <c r="A958" s="8"/>
    </row>
    <row r="961" ht="15.75">
      <c r="B961" s="10"/>
    </row>
    <row r="962" spans="2:6" ht="15.75">
      <c r="B962" s="8"/>
      <c r="C962" s="10"/>
      <c r="D962" s="10"/>
      <c r="E962" s="10"/>
      <c r="F962" s="10"/>
    </row>
    <row r="963" spans="3:6" ht="15.75">
      <c r="C963" s="8"/>
      <c r="D963" s="8"/>
      <c r="E963" s="8"/>
      <c r="F963" s="8"/>
    </row>
    <row r="969" ht="15.75">
      <c r="A969" s="10"/>
    </row>
    <row r="970" ht="15.75">
      <c r="A970" s="8"/>
    </row>
    <row r="973" ht="15.75">
      <c r="B973" s="10"/>
    </row>
    <row r="974" spans="2:6" ht="15.75">
      <c r="B974" s="8"/>
      <c r="C974" s="10"/>
      <c r="D974" s="10"/>
      <c r="E974" s="10"/>
      <c r="F974" s="10"/>
    </row>
    <row r="975" spans="3:6" ht="15.75">
      <c r="C975" s="8"/>
      <c r="D975" s="8"/>
      <c r="E975" s="8"/>
      <c r="F975" s="8"/>
    </row>
    <row r="981" ht="15.75">
      <c r="A981" s="10"/>
    </row>
    <row r="982" ht="15.75">
      <c r="A982" s="8"/>
    </row>
    <row r="985" ht="15.75">
      <c r="B985" s="10"/>
    </row>
    <row r="986" spans="2:6" ht="15.75">
      <c r="B986" s="8"/>
      <c r="C986" s="10"/>
      <c r="D986" s="10"/>
      <c r="E986" s="10"/>
      <c r="F986" s="10"/>
    </row>
    <row r="987" spans="3:6" ht="15.75">
      <c r="C987" s="8"/>
      <c r="D987" s="8"/>
      <c r="E987" s="8"/>
      <c r="F987" s="8"/>
    </row>
    <row r="993" ht="15.75">
      <c r="A993" s="10"/>
    </row>
    <row r="994" ht="15.75">
      <c r="A994" s="8"/>
    </row>
    <row r="997" ht="15.75">
      <c r="B997" s="10"/>
    </row>
    <row r="998" spans="2:6" ht="15.75">
      <c r="B998" s="8"/>
      <c r="C998" s="10"/>
      <c r="D998" s="10"/>
      <c r="E998" s="10"/>
      <c r="F998" s="10"/>
    </row>
    <row r="999" spans="3:6" ht="15.75">
      <c r="C999" s="8"/>
      <c r="D999" s="8"/>
      <c r="E999" s="8"/>
      <c r="F999" s="8"/>
    </row>
    <row r="1005" ht="15.75">
      <c r="A1005" s="10"/>
    </row>
    <row r="1006" ht="15.75">
      <c r="A1006" s="8"/>
    </row>
    <row r="1008" ht="15.75">
      <c r="B1008" s="10"/>
    </row>
    <row r="1009" spans="2:6" ht="15.75">
      <c r="B1009" s="8"/>
      <c r="C1009" s="10"/>
      <c r="D1009" s="10"/>
      <c r="E1009" s="10"/>
      <c r="F1009" s="10"/>
    </row>
    <row r="1010" spans="3:6" ht="15.75">
      <c r="C1010" s="8"/>
      <c r="D1010" s="8"/>
      <c r="E1010" s="8"/>
      <c r="F1010" s="8"/>
    </row>
    <row r="1016" ht="15.75">
      <c r="A1016" s="10"/>
    </row>
    <row r="1017" ht="15.75">
      <c r="A1017" s="8"/>
    </row>
    <row r="1019" ht="15.75">
      <c r="B1019" s="10"/>
    </row>
    <row r="1020" spans="2:6" ht="15.75">
      <c r="B1020" s="8"/>
      <c r="C1020" s="10"/>
      <c r="D1020" s="10"/>
      <c r="E1020" s="10"/>
      <c r="F1020" s="10"/>
    </row>
    <row r="1021" spans="3:6" ht="15.75">
      <c r="C1021" s="8"/>
      <c r="D1021" s="8"/>
      <c r="E1021" s="8"/>
      <c r="F1021" s="8"/>
    </row>
    <row r="1027" ht="15.75">
      <c r="A1027" s="10"/>
    </row>
    <row r="1028" ht="15.75">
      <c r="A1028" s="8"/>
    </row>
    <row r="1030" ht="15.75">
      <c r="B1030" s="10"/>
    </row>
    <row r="1031" spans="2:6" ht="15.75">
      <c r="B1031" s="8"/>
      <c r="C1031" s="10"/>
      <c r="D1031" s="10"/>
      <c r="E1031" s="10"/>
      <c r="F1031" s="10"/>
    </row>
    <row r="1032" spans="3:6" ht="15.75">
      <c r="C1032" s="8"/>
      <c r="D1032" s="8"/>
      <c r="E1032" s="8"/>
      <c r="F1032" s="8"/>
    </row>
    <row r="1038" ht="15.75">
      <c r="A1038" s="10"/>
    </row>
    <row r="1039" ht="15.75">
      <c r="A1039" s="8"/>
    </row>
    <row r="1042" ht="15.75">
      <c r="B1042" s="10"/>
    </row>
    <row r="1043" spans="2:6" ht="15.75">
      <c r="B1043" s="8"/>
      <c r="C1043" s="10"/>
      <c r="D1043" s="10"/>
      <c r="E1043" s="10"/>
      <c r="F1043" s="10"/>
    </row>
    <row r="1044" spans="3:6" ht="15.75">
      <c r="C1044" s="8"/>
      <c r="D1044" s="8"/>
      <c r="E1044" s="8"/>
      <c r="F1044" s="8"/>
    </row>
    <row r="1050" ht="15.75">
      <c r="A1050" s="10"/>
    </row>
    <row r="1051" ht="15.75">
      <c r="A1051" s="8"/>
    </row>
    <row r="1054" ht="15.75">
      <c r="B1054" s="10"/>
    </row>
    <row r="1055" spans="2:6" ht="15.75">
      <c r="B1055" s="8"/>
      <c r="C1055" s="10"/>
      <c r="D1055" s="10"/>
      <c r="E1055" s="10"/>
      <c r="F1055" s="10"/>
    </row>
    <row r="1056" spans="3:6" ht="15.75">
      <c r="C1056" s="8"/>
      <c r="D1056" s="8"/>
      <c r="E1056" s="8"/>
      <c r="F1056" s="8"/>
    </row>
    <row r="1062" ht="15.75">
      <c r="A1062" s="10"/>
    </row>
    <row r="1063" ht="15.75">
      <c r="A1063" s="8"/>
    </row>
    <row r="1066" ht="15.75">
      <c r="B1066" s="10"/>
    </row>
    <row r="1067" spans="2:6" ht="15.75">
      <c r="B1067" s="8"/>
      <c r="C1067" s="10"/>
      <c r="D1067" s="10"/>
      <c r="E1067" s="10"/>
      <c r="F1067" s="10"/>
    </row>
    <row r="1068" spans="3:6" ht="15.75">
      <c r="C1068" s="8"/>
      <c r="D1068" s="8"/>
      <c r="E1068" s="8"/>
      <c r="F1068" s="8"/>
    </row>
    <row r="1074" ht="15.75">
      <c r="A1074" s="10"/>
    </row>
    <row r="1075" spans="1:2" ht="15.75">
      <c r="A1075" s="8"/>
      <c r="B1075" s="10"/>
    </row>
    <row r="1076" spans="2:6" ht="15.75">
      <c r="B1076" s="8"/>
      <c r="C1076" s="10"/>
      <c r="D1076" s="10"/>
      <c r="E1076" s="10"/>
      <c r="F1076" s="10"/>
    </row>
    <row r="1077" spans="3:6" ht="15.75">
      <c r="C1077" s="8"/>
      <c r="D1077" s="8"/>
      <c r="E1077" s="8"/>
      <c r="F1077" s="8"/>
    </row>
    <row r="1083" ht="15.75">
      <c r="A1083" s="10"/>
    </row>
    <row r="1084" ht="15.75">
      <c r="A1084" s="8"/>
    </row>
    <row r="1086" ht="15.75">
      <c r="B1086" s="10"/>
    </row>
    <row r="1087" spans="2:6" ht="15.75">
      <c r="B1087" s="8"/>
      <c r="C1087" s="10"/>
      <c r="D1087" s="10"/>
      <c r="E1087" s="10"/>
      <c r="F1087" s="10"/>
    </row>
    <row r="1088" spans="3:6" ht="15.75">
      <c r="C1088" s="8"/>
      <c r="D1088" s="8"/>
      <c r="E1088" s="8"/>
      <c r="F1088" s="8"/>
    </row>
    <row r="1094" ht="15.75">
      <c r="A1094" s="10"/>
    </row>
    <row r="1095" ht="15.75">
      <c r="A1095" s="8"/>
    </row>
    <row r="1098" ht="15.75">
      <c r="B1098" s="10"/>
    </row>
    <row r="1099" spans="2:6" ht="15.75">
      <c r="B1099" s="8"/>
      <c r="C1099" s="10"/>
      <c r="D1099" s="10"/>
      <c r="E1099" s="10"/>
      <c r="F1099" s="10"/>
    </row>
    <row r="1100" spans="3:6" ht="15.75">
      <c r="C1100" s="8"/>
      <c r="D1100" s="8"/>
      <c r="E1100" s="8"/>
      <c r="F1100" s="8"/>
    </row>
    <row r="1106" ht="15.75">
      <c r="A1106" s="10"/>
    </row>
    <row r="1107" ht="15.75">
      <c r="A1107" s="8"/>
    </row>
    <row r="1110" ht="15.75">
      <c r="B1110" s="10"/>
    </row>
    <row r="1111" spans="2:6" ht="15.75">
      <c r="B1111" s="8"/>
      <c r="C1111" s="10"/>
      <c r="D1111" s="10"/>
      <c r="E1111" s="10"/>
      <c r="F1111" s="10"/>
    </row>
    <row r="1112" spans="3:6" ht="15.75">
      <c r="C1112" s="8"/>
      <c r="D1112" s="8"/>
      <c r="E1112" s="8"/>
      <c r="F1112" s="8"/>
    </row>
    <row r="1118" ht="15.75">
      <c r="A1118" s="10"/>
    </row>
    <row r="1119" ht="15.75">
      <c r="A1119" s="8"/>
    </row>
    <row r="1122" ht="15.75">
      <c r="B1122" s="10"/>
    </row>
    <row r="1123" spans="2:6" ht="15.75">
      <c r="B1123" s="8"/>
      <c r="C1123" s="10"/>
      <c r="D1123" s="10"/>
      <c r="E1123" s="10"/>
      <c r="F1123" s="10"/>
    </row>
    <row r="1124" spans="3:6" ht="15.75">
      <c r="C1124" s="8"/>
      <c r="D1124" s="8"/>
      <c r="E1124" s="8"/>
      <c r="F1124" s="8"/>
    </row>
    <row r="1130" ht="15.75">
      <c r="A1130" s="10"/>
    </row>
    <row r="1131" ht="15.75">
      <c r="A1131" s="8"/>
    </row>
    <row r="1134" ht="15.75">
      <c r="B1134" s="10"/>
    </row>
    <row r="1135" spans="3:6" ht="15.75">
      <c r="C1135" s="10"/>
      <c r="D1135" s="10"/>
      <c r="E1135" s="10"/>
      <c r="F1135" s="10"/>
    </row>
    <row r="1142" ht="15.75">
      <c r="A1142" s="10"/>
    </row>
    <row r="1146" ht="15.75">
      <c r="B1146" s="10"/>
    </row>
    <row r="1147" spans="3:6" ht="15.75">
      <c r="C1147" s="10"/>
      <c r="D1147" s="10"/>
      <c r="E1147" s="10"/>
      <c r="F1147" s="10"/>
    </row>
    <row r="1154" ht="15.75">
      <c r="A1154" s="10"/>
    </row>
    <row r="1158" ht="15.75">
      <c r="B1158" s="10"/>
    </row>
    <row r="1159" spans="3:6" ht="15.75">
      <c r="C1159" s="10"/>
      <c r="D1159" s="10"/>
      <c r="E1159" s="10"/>
      <c r="F1159" s="10"/>
    </row>
    <row r="1166" ht="15.75">
      <c r="A1166" s="10"/>
    </row>
    <row r="1170" ht="15.75">
      <c r="B1170" s="10"/>
    </row>
    <row r="1171" spans="3:6" ht="15.75">
      <c r="C1171" s="10"/>
      <c r="D1171" s="10"/>
      <c r="E1171" s="10"/>
      <c r="F1171" s="10"/>
    </row>
    <row r="1178" spans="1:2" ht="15.75">
      <c r="A1178" s="10"/>
      <c r="B1178" s="10"/>
    </row>
    <row r="1179" spans="3:6" ht="15.75">
      <c r="C1179" s="10"/>
      <c r="D1179" s="10"/>
      <c r="E1179" s="10"/>
      <c r="F1179" s="10"/>
    </row>
    <row r="1186" ht="15.75">
      <c r="A1186" s="10"/>
    </row>
    <row r="1190" ht="15.75">
      <c r="B1190" s="10"/>
    </row>
    <row r="1191" spans="3:6" ht="15.75">
      <c r="C1191" s="10"/>
      <c r="D1191" s="10"/>
      <c r="E1191" s="10"/>
      <c r="F1191" s="10"/>
    </row>
    <row r="1198" ht="15.75">
      <c r="A1198" s="10"/>
    </row>
    <row r="1202" ht="15.75">
      <c r="B1202" s="10"/>
    </row>
    <row r="1203" spans="3:6" ht="15.75">
      <c r="C1203" s="10"/>
      <c r="D1203" s="10"/>
      <c r="E1203" s="10"/>
      <c r="F1203" s="10"/>
    </row>
    <row r="1210" ht="15.75">
      <c r="A1210" s="10"/>
    </row>
    <row r="1234" ht="15.75">
      <c r="B1234" s="10"/>
    </row>
    <row r="1235" spans="2:6" ht="15.75">
      <c r="B1235" s="8"/>
      <c r="C1235" s="10"/>
      <c r="D1235" s="10"/>
      <c r="E1235" s="10"/>
      <c r="F1235" s="10"/>
    </row>
    <row r="1236" spans="3:6" ht="15.75">
      <c r="C1236" s="8"/>
      <c r="D1236" s="8"/>
      <c r="E1236" s="8"/>
      <c r="F1236" s="8"/>
    </row>
    <row r="1242" ht="15.75">
      <c r="A1242" s="10"/>
    </row>
    <row r="1243" ht="15.75">
      <c r="A1243" s="8"/>
    </row>
    <row r="1246" ht="15.75">
      <c r="B1246" s="10"/>
    </row>
    <row r="1247" spans="2:6" ht="15.75">
      <c r="B1247" s="8"/>
      <c r="C1247" s="10"/>
      <c r="D1247" s="10"/>
      <c r="E1247" s="10"/>
      <c r="F1247" s="10"/>
    </row>
    <row r="1248" spans="3:6" ht="15.75">
      <c r="C1248" s="8"/>
      <c r="D1248" s="8"/>
      <c r="E1248" s="8"/>
      <c r="F1248" s="8"/>
    </row>
    <row r="1254" ht="15.75">
      <c r="A1254" s="10"/>
    </row>
    <row r="1255" ht="15.75">
      <c r="A1255" s="8"/>
    </row>
    <row r="1258" ht="15.75">
      <c r="B1258" s="10"/>
    </row>
    <row r="1259" spans="3:6" ht="15.75">
      <c r="C1259" s="10"/>
      <c r="D1259" s="10"/>
      <c r="E1259" s="10"/>
      <c r="F1259" s="10"/>
    </row>
    <row r="1266" ht="15.75">
      <c r="A1266" s="10"/>
    </row>
    <row r="1271" ht="15.75">
      <c r="B1271" s="8"/>
    </row>
    <row r="1272" spans="2:6" ht="15.75">
      <c r="B1272" s="8"/>
      <c r="C1272" s="8"/>
      <c r="D1272" s="8"/>
      <c r="E1272" s="8"/>
      <c r="F1272" s="8"/>
    </row>
    <row r="1273" spans="2:6" ht="15.75">
      <c r="B1273" s="8"/>
      <c r="C1273" s="8"/>
      <c r="D1273" s="8"/>
      <c r="E1273" s="8"/>
      <c r="F1273" s="8"/>
    </row>
    <row r="1274" spans="2:6" ht="15.75">
      <c r="B1274" s="8"/>
      <c r="C1274" s="8"/>
      <c r="D1274" s="8"/>
      <c r="E1274" s="8"/>
      <c r="F1274" s="8"/>
    </row>
    <row r="1275" spans="2:6" ht="15.75">
      <c r="B1275" s="8"/>
      <c r="C1275" s="8"/>
      <c r="D1275" s="8"/>
      <c r="E1275" s="8"/>
      <c r="F1275" s="8"/>
    </row>
    <row r="1276" spans="3:6" ht="15.75">
      <c r="C1276" s="8"/>
      <c r="D1276" s="8"/>
      <c r="E1276" s="8"/>
      <c r="F1276" s="8"/>
    </row>
    <row r="1279" ht="15.75">
      <c r="A1279" s="8"/>
    </row>
    <row r="1280" ht="15.75">
      <c r="A1280" s="8"/>
    </row>
    <row r="1281" ht="15.75">
      <c r="A1281" s="8"/>
    </row>
    <row r="1282" ht="15.75">
      <c r="A1282" s="8"/>
    </row>
    <row r="1283" ht="15.75">
      <c r="A1283" s="8"/>
    </row>
    <row r="1293" ht="15.75">
      <c r="B1293" s="10"/>
    </row>
    <row r="1294" spans="2:6" ht="15.75">
      <c r="B1294" s="8"/>
      <c r="C1294" s="10"/>
      <c r="D1294" s="10"/>
      <c r="E1294" s="10"/>
      <c r="F1294" s="10"/>
    </row>
    <row r="1295" spans="3:6" ht="15.75">
      <c r="C1295" s="8"/>
      <c r="D1295" s="8"/>
      <c r="E1295" s="8"/>
      <c r="F1295" s="8"/>
    </row>
    <row r="1298" ht="15.75">
      <c r="B1298" s="10"/>
    </row>
    <row r="1299" spans="2:6" ht="15.75">
      <c r="B1299" s="10"/>
      <c r="C1299" s="10"/>
      <c r="D1299" s="10"/>
      <c r="E1299" s="10"/>
      <c r="F1299" s="10"/>
    </row>
    <row r="1300" spans="3:6" ht="15.75">
      <c r="C1300" s="10"/>
      <c r="D1300" s="10"/>
      <c r="E1300" s="10"/>
      <c r="F1300" s="10"/>
    </row>
    <row r="1301" ht="15.75">
      <c r="A1301" s="10"/>
    </row>
    <row r="1302" ht="15.75">
      <c r="A1302" s="8"/>
    </row>
    <row r="1303" ht="15.75">
      <c r="B1303" s="10"/>
    </row>
    <row r="1304" spans="3:6" ht="15.75">
      <c r="C1304" s="10"/>
      <c r="D1304" s="10"/>
      <c r="E1304" s="10"/>
      <c r="F1304" s="10"/>
    </row>
    <row r="1306" ht="15.75">
      <c r="A1306" s="10"/>
    </row>
    <row r="1307" ht="15.75">
      <c r="A1307" s="10"/>
    </row>
    <row r="1308" ht="15.75">
      <c r="B1308" s="10"/>
    </row>
    <row r="1309" spans="3:6" ht="15.75">
      <c r="C1309" s="10"/>
      <c r="D1309" s="10"/>
      <c r="E1309" s="10"/>
      <c r="F1309" s="10"/>
    </row>
    <row r="1311" ht="15.75">
      <c r="A1311" s="10"/>
    </row>
    <row r="1315" ht="15.75">
      <c r="B1315" s="10"/>
    </row>
    <row r="1316" spans="1:6" ht="15.75">
      <c r="A1316" s="10"/>
      <c r="C1316" s="10"/>
      <c r="D1316" s="10"/>
      <c r="E1316" s="10"/>
      <c r="F1316" s="10"/>
    </row>
    <row r="1320" ht="15.75">
      <c r="B1320" s="10"/>
    </row>
    <row r="1321" spans="3:6" ht="15.75">
      <c r="C1321" s="10"/>
      <c r="D1321" s="10"/>
      <c r="E1321" s="10"/>
      <c r="F1321" s="10"/>
    </row>
    <row r="1323" ht="15.75">
      <c r="A1323" s="10"/>
    </row>
    <row r="1328" ht="15.75">
      <c r="A1328" s="10"/>
    </row>
    <row r="1329" ht="15.75">
      <c r="B1329" s="10"/>
    </row>
    <row r="1330" spans="3:6" ht="15.75">
      <c r="C1330" s="10"/>
      <c r="D1330" s="10"/>
      <c r="E1330" s="10"/>
      <c r="F1330" s="10"/>
    </row>
    <row r="1336" ht="15.75">
      <c r="B1336" s="10"/>
    </row>
    <row r="1337" spans="1:6" ht="15.75">
      <c r="A1337" s="10"/>
      <c r="B1337" s="8"/>
      <c r="C1337" s="10"/>
      <c r="D1337" s="10"/>
      <c r="E1337" s="10"/>
      <c r="F1337" s="10"/>
    </row>
    <row r="1338" spans="3:6" ht="15.75">
      <c r="C1338" s="8"/>
      <c r="D1338" s="8"/>
      <c r="E1338" s="8"/>
      <c r="F1338" s="8"/>
    </row>
    <row r="1341" ht="15.75">
      <c r="B1341" s="10"/>
    </row>
    <row r="1342" spans="2:6" ht="15.75">
      <c r="B1342" s="8"/>
      <c r="C1342" s="10"/>
      <c r="D1342" s="10"/>
      <c r="E1342" s="10"/>
      <c r="F1342" s="10"/>
    </row>
    <row r="1343" spans="3:6" ht="15.75">
      <c r="C1343" s="8"/>
      <c r="D1343" s="8"/>
      <c r="E1343" s="8"/>
      <c r="F1343" s="8"/>
    </row>
    <row r="1344" ht="15.75">
      <c r="A1344" s="10"/>
    </row>
    <row r="1345" ht="15.75">
      <c r="A1345" s="8"/>
    </row>
    <row r="1346" ht="15.75">
      <c r="B1346" s="10"/>
    </row>
    <row r="1347" spans="2:6" ht="15.75">
      <c r="B1347" s="8"/>
      <c r="C1347" s="10"/>
      <c r="D1347" s="10"/>
      <c r="E1347" s="10"/>
      <c r="F1347" s="10"/>
    </row>
    <row r="1348" spans="3:6" ht="15.75">
      <c r="C1348" s="8"/>
      <c r="D1348" s="8"/>
      <c r="E1348" s="8"/>
      <c r="F1348" s="8"/>
    </row>
    <row r="1349" ht="15.75">
      <c r="A1349" s="10"/>
    </row>
    <row r="1350" ht="15.75">
      <c r="A1350" s="8"/>
    </row>
    <row r="1351" ht="15.75">
      <c r="B1351" s="10"/>
    </row>
    <row r="1352" spans="3:6" ht="15.75">
      <c r="C1352" s="10"/>
      <c r="D1352" s="10"/>
      <c r="E1352" s="10"/>
      <c r="F1352" s="10"/>
    </row>
    <row r="1354" ht="15.75">
      <c r="A1354" s="10"/>
    </row>
    <row r="1355" ht="15.75">
      <c r="A1355" s="8"/>
    </row>
    <row r="1359" ht="15.75">
      <c r="A1359" s="10"/>
    </row>
    <row r="1406" ht="15.75">
      <c r="B1406" s="8"/>
    </row>
    <row r="1407" spans="3:6" ht="15.75">
      <c r="C1407" s="8"/>
      <c r="D1407" s="8"/>
      <c r="E1407" s="8"/>
      <c r="F1407" s="8"/>
    </row>
    <row r="1414" ht="15.75">
      <c r="A1414" s="8"/>
    </row>
    <row r="1486" ht="15.75">
      <c r="B1486" s="118"/>
    </row>
    <row r="1487" spans="2:6" ht="15.75">
      <c r="B1487" s="118"/>
      <c r="C1487" s="118"/>
      <c r="D1487" s="118"/>
      <c r="E1487" s="118"/>
      <c r="F1487" s="118"/>
    </row>
    <row r="1488" spans="2:6" ht="15.75">
      <c r="B1488" s="118"/>
      <c r="C1488" s="118"/>
      <c r="D1488" s="118"/>
      <c r="E1488" s="118"/>
      <c r="F1488" s="118"/>
    </row>
    <row r="1489" spans="2:6" ht="15.75">
      <c r="B1489" s="118"/>
      <c r="C1489" s="118"/>
      <c r="D1489" s="118"/>
      <c r="E1489" s="118"/>
      <c r="F1489" s="118"/>
    </row>
    <row r="1490" spans="2:6" ht="15.75">
      <c r="B1490" s="118"/>
      <c r="C1490" s="118"/>
      <c r="D1490" s="118"/>
      <c r="E1490" s="118"/>
      <c r="F1490" s="118"/>
    </row>
    <row r="1491" spans="2:6" ht="15.75">
      <c r="B1491" s="118"/>
      <c r="C1491" s="118"/>
      <c r="D1491" s="118"/>
      <c r="E1491" s="118"/>
      <c r="F1491" s="118"/>
    </row>
    <row r="1492" spans="2:6" ht="15.75">
      <c r="B1492" s="118"/>
      <c r="C1492" s="118"/>
      <c r="D1492" s="118"/>
      <c r="E1492" s="118"/>
      <c r="F1492" s="118"/>
    </row>
    <row r="1493" spans="2:6" ht="15.75">
      <c r="B1493" s="118"/>
      <c r="C1493" s="118"/>
      <c r="D1493" s="118"/>
      <c r="E1493" s="118"/>
      <c r="F1493" s="118"/>
    </row>
    <row r="1494" spans="1:6" ht="15.75">
      <c r="A1494" s="118"/>
      <c r="B1494" s="118"/>
      <c r="C1494" s="118"/>
      <c r="D1494" s="118"/>
      <c r="E1494" s="118"/>
      <c r="F1494" s="118"/>
    </row>
    <row r="1495" spans="1:6" ht="15.75">
      <c r="A1495" s="118"/>
      <c r="B1495" s="118"/>
      <c r="C1495" s="118"/>
      <c r="D1495" s="118"/>
      <c r="E1495" s="118"/>
      <c r="F1495" s="118"/>
    </row>
    <row r="1496" spans="1:6" ht="15.75">
      <c r="A1496" s="118"/>
      <c r="B1496" s="118"/>
      <c r="C1496" s="118"/>
      <c r="D1496" s="118"/>
      <c r="E1496" s="118"/>
      <c r="F1496" s="118"/>
    </row>
    <row r="1497" spans="1:6" ht="15.75">
      <c r="A1497" s="118"/>
      <c r="C1497" s="118"/>
      <c r="D1497" s="118"/>
      <c r="E1497" s="118"/>
      <c r="F1497" s="118"/>
    </row>
    <row r="1498" ht="15.75">
      <c r="A1498" s="118"/>
    </row>
    <row r="1499" spans="1:2" ht="15.75">
      <c r="A1499" s="118"/>
      <c r="B1499" s="8"/>
    </row>
    <row r="1500" spans="1:6" ht="15.75">
      <c r="A1500" s="118"/>
      <c r="C1500" s="8"/>
      <c r="D1500" s="8"/>
      <c r="E1500" s="8"/>
      <c r="F1500" s="8"/>
    </row>
    <row r="1501" spans="1:2" ht="15.75">
      <c r="A1501" s="118"/>
      <c r="B1501" s="8"/>
    </row>
    <row r="1502" spans="1:6" ht="15.75">
      <c r="A1502" s="118"/>
      <c r="C1502" s="8"/>
      <c r="D1502" s="8"/>
      <c r="E1502" s="8"/>
      <c r="F1502" s="8"/>
    </row>
    <row r="1503" spans="1:2" ht="15.75">
      <c r="A1503" s="118"/>
      <c r="B1503" s="8"/>
    </row>
    <row r="1504" spans="1:6" ht="15.75">
      <c r="A1504" s="118"/>
      <c r="C1504" s="8"/>
      <c r="D1504" s="8"/>
      <c r="E1504" s="8"/>
      <c r="F1504" s="8"/>
    </row>
    <row r="1507" ht="15.75">
      <c r="A1507" s="8"/>
    </row>
    <row r="1509" ht="15.75">
      <c r="A1509" s="8"/>
    </row>
    <row r="1511" ht="15.75">
      <c r="A1511" s="8"/>
    </row>
  </sheetData>
  <sheetProtection/>
  <mergeCells count="7">
    <mergeCell ref="B7:G7"/>
    <mergeCell ref="A5:G5"/>
    <mergeCell ref="A6:G6"/>
    <mergeCell ref="C1:E1"/>
    <mergeCell ref="C2:E2"/>
    <mergeCell ref="C4:N4"/>
    <mergeCell ref="C3:G3"/>
  </mergeCells>
  <printOptions/>
  <pageMargins left="0.5511811023622047" right="0.2362204724409449" top="0.7480314960629921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turabova</cp:lastModifiedBy>
  <cp:lastPrinted>2018-04-28T06:57:17Z</cp:lastPrinted>
  <dcterms:created xsi:type="dcterms:W3CDTF">1996-10-14T23:33:28Z</dcterms:created>
  <dcterms:modified xsi:type="dcterms:W3CDTF">2018-04-28T06:57:19Z</dcterms:modified>
  <cp:category/>
  <cp:version/>
  <cp:contentType/>
  <cp:contentStatus/>
</cp:coreProperties>
</file>