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<sst xmlns="http://schemas.openxmlformats.org/spreadsheetml/2006/main" count="206" uniqueCount="187">
  <si>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</si>
  <si>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</si>
  <si>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</si>
  <si>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</si>
  <si>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</si>
  <si>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</si>
  <si>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</si>
  <si>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</si>
  <si>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</si>
  <si>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</si>
  <si>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</si>
  <si>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</si>
  <si>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</si>
  <si>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</si>
  <si>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</si>
  <si>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</si>
  <si>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</si>
  <si>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</si>
  <si>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</si>
  <si>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</si>
  <si>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</si>
  <si>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</si>
  <si>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</si>
  <si>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</si>
  <si>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</si>
  <si>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</si>
  <si>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</si>
  <si>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</si>
  <si>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</si>
  <si>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</si>
  <si>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</si>
  <si>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</si>
  <si>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</si>
  <si>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</si>
  <si>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</si>
  <si>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</si>
  <si>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</si>
  <si>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</si>
  <si>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</si>
  <si>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</si>
  <si>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</si>
  <si>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</si>
  <si>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</si>
  <si>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</si>
  <si>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</si>
  <si>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</si>
  <si>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</si>
  <si>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</si>
  <si>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</si>
  <si>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</si>
  <si>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</si>
  <si>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</si>
  <si>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</si>
  <si>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</si>
  <si>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</si>
  <si>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</si>
  <si>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</si>
  <si>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</si>
  <si>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</si>
  <si>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</si>
  <si>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</si>
  <si>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</si>
  <si>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</si>
  <si>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</si>
  <si>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</si>
  <si>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</si>
  <si>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</si>
  <si>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</si>
  <si>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</si>
  <si>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</si>
  <si>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</si>
  <si>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</si>
  <si>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</si>
  <si>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</si>
  <si>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</si>
  <si>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</si>
  <si>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</si>
  <si>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</si>
  <si>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</si>
  <si>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</si>
  <si>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</si>
  <si>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</si>
  <si>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</si>
  <si>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</si>
  <si>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</si>
  <si>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</si>
  <si>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</si>
  <si>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</si>
  <si>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</si>
  <si>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</si>
  <si>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</si>
  <si>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</si>
  <si>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</si>
  <si>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</si>
  <si>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</si>
  <si>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</si>
  <si>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</si>
  <si>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</si>
  <si>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</si>
  <si>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</si>
  <si>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</si>
  <si>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</si>
  <si>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</si>
  <si>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</si>
  <si>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</si>
  <si>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</si>
  <si>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</si>
  <si>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</si>
  <si>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</si>
  <si>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</si>
  <si>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</si>
  <si>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</si>
  <si>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</si>
  <si>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</si>
  <si>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</si>
  <si>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</si>
  <si>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</si>
  <si>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</si>
  <si>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</si>
  <si>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</si>
  <si>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</si>
  <si>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</si>
  <si>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</si>
  <si>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</si>
  <si>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</si>
  <si>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</si>
  <si>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</si>
  <si>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</si>
  <si>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</si>
  <si>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</si>
  <si>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</si>
  <si>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</si>
  <si>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</si>
  <si>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</si>
  <si>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</si>
  <si>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</si>
  <si>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</si>
  <si>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</si>
  <si>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</si>
  <si>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</si>
  <si>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</si>
  <si>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</si>
  <si>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</si>
  <si>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</si>
  <si>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</si>
  <si>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</si>
  <si>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</si>
  <si>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</si>
  <si>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</si>
  <si>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</si>
  <si>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</si>
  <si>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</si>
  <si>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</si>
  <si>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</si>
  <si>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</si>
  <si>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</si>
  <si>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</si>
  <si>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</si>
  <si>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</si>
  <si>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</si>
  <si>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</si>
  <si>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</si>
  <si>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</si>
  <si>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</si>
  <si>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</si>
  <si>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</si>
  <si>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</si>
  <si>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</si>
  <si>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</si>
  <si>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</si>
  <si>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</si>
  <si>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</si>
  <si>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</si>
  <si>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</si>
  <si>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   2024 год          (тыс. руб.)     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</si>
  <si>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</si>
  <si>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</si>
  <si>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</si>
  <si>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</si>
  <si>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</si>
  <si>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</si>
  <si>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   2025 год          (тыс. руб.)    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</si>
  <si>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2024-2025 гг. </t>
    </r>
  </si>
  <si>
    <t xml:space="preserve"> к решению совета депутатов МО Таицкое городское поселение</t>
  </si>
  <si>
    <t xml:space="preserve">  -  на  мероприятия в области охраны окружающей среды (КЦ 25)</t>
  </si>
  <si>
    <t>от  16 марта 2023 года № 53</t>
  </si>
  <si>
    <t xml:space="preserve">  -  - субсидии на реализацию программ формирования современной городской среды (КЦ 23-55550-00000-00000)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</si>
</sst>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="90" zoomScaleNormal="90" zoomScalePageLayoutView="0" workbookViewId="0" topLeftCell="A98">
      <selection activeCell="E108" sqref="E108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153</v>
      </c>
      <c r="B2" s="50"/>
      <c r="C2" s="50"/>
      <c r="D2" s="50"/>
      <c r="E2" s="50"/>
      <c r="F2" s="50"/>
    </row>
    <row r="3" spans="1:6" ht="15">
      <c r="A3" s="50" t="s">
        <v>183</v>
      </c>
      <c r="B3" s="50"/>
      <c r="C3" s="50"/>
      <c r="D3" s="50"/>
      <c r="E3" s="50"/>
      <c r="F3" s="50"/>
    </row>
    <row r="4" spans="1:6" ht="15">
      <c r="A4" s="50" t="s">
        <v>185</v>
      </c>
      <c r="B4" s="50"/>
      <c r="C4" s="50"/>
      <c r="D4" s="50"/>
      <c r="E4" s="50"/>
      <c r="F4" s="50"/>
    </row>
    <row r="6" spans="1:6" ht="36.75" customHeight="1">
      <c r="A6" s="51" t="s">
        <v>182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149</v>
      </c>
      <c r="D7" s="36" t="s">
        <v>107</v>
      </c>
      <c r="E7" s="36" t="s">
        <v>174</v>
      </c>
      <c r="F7" s="36" t="s">
        <v>181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56455</v>
      </c>
      <c r="F8" s="37">
        <f>SUM(F9,F34)</f>
        <v>52755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49800</v>
      </c>
      <c r="F9" s="37">
        <f>F10+F14+F22+F27</f>
        <v>45500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20000</v>
      </c>
      <c r="F10" s="37">
        <f>SUM(F11:F13)</f>
        <v>18400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20000</v>
      </c>
      <c r="F11" s="38">
        <v>18400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3500</v>
      </c>
      <c r="F14" s="37">
        <f>SUM(F15:F21)</f>
        <v>3500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3500</v>
      </c>
      <c r="F17" s="38">
        <v>3500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1500</v>
      </c>
      <c r="F22" s="37">
        <f>F23</f>
        <v>1500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1500</v>
      </c>
      <c r="F23" s="38">
        <v>1500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24800</v>
      </c>
      <c r="F27" s="39">
        <f>F28+F30</f>
        <v>22100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v>14400</v>
      </c>
      <c r="F28" s="38">
        <v>11700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14400</v>
      </c>
      <c r="F29" s="38">
        <v>11700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v>10400</v>
      </c>
      <c r="F30" s="38">
        <v>10400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10400</v>
      </c>
      <c r="F31" s="38">
        <v>10400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6655</v>
      </c>
      <c r="F34" s="37">
        <f>F35+F48+F64+F44+F55</f>
        <v>7255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4600</v>
      </c>
      <c r="F35" s="37">
        <f>F37+F40+F43</f>
        <v>4700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3000</v>
      </c>
      <c r="F37" s="38">
        <v>3000</v>
      </c>
    </row>
    <row r="38" spans="1:6" ht="80.25" customHeight="1">
      <c r="A38" s="3" t="s">
        <v>71</v>
      </c>
      <c r="B38" s="3" t="s">
        <v>32</v>
      </c>
      <c r="C38" s="16"/>
      <c r="D38" s="26"/>
      <c r="E38" s="38"/>
      <c r="F38" s="38"/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1100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146</v>
      </c>
      <c r="B46" s="3" t="s">
        <v>147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2000</v>
      </c>
      <c r="F48" s="37">
        <f>F51+F52</f>
        <v>2500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2000</v>
      </c>
      <c r="F52" s="37">
        <f>SUM(F53:F54)</f>
        <v>2500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2000</v>
      </c>
      <c r="F53" s="40">
        <v>2500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5</v>
      </c>
      <c r="F55" s="37">
        <f>SUM(F56:F63)</f>
        <v>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154</v>
      </c>
      <c r="B59" s="3" t="s">
        <v>155</v>
      </c>
      <c r="C59" s="16"/>
      <c r="D59" s="26">
        <v>1</v>
      </c>
      <c r="E59" s="38">
        <v>0</v>
      </c>
      <c r="F59" s="38">
        <v>0</v>
      </c>
    </row>
    <row r="60" spans="1:6" ht="63">
      <c r="A60" s="7" t="s">
        <v>163</v>
      </c>
      <c r="B60" s="3" t="s">
        <v>164</v>
      </c>
      <c r="C60" s="16"/>
      <c r="D60" s="26">
        <v>1</v>
      </c>
      <c r="E60" s="38"/>
      <c r="F60" s="38"/>
    </row>
    <row r="61" spans="1:6" ht="78.75">
      <c r="A61" s="7" t="s">
        <v>165</v>
      </c>
      <c r="B61" s="7" t="s">
        <v>166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167</v>
      </c>
      <c r="B62" s="7" t="s">
        <v>168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169</v>
      </c>
      <c r="B63" s="7" t="s">
        <v>170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50</v>
      </c>
      <c r="F64" s="37">
        <f>SUM(F65:F67)</f>
        <v>50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50</v>
      </c>
      <c r="F67" s="38">
        <v>50</v>
      </c>
    </row>
    <row r="68" spans="1:6" ht="15.75">
      <c r="A68" s="9" t="s">
        <v>89</v>
      </c>
      <c r="B68" s="10" t="s">
        <v>60</v>
      </c>
      <c r="C68" s="18"/>
      <c r="D68" s="25" t="e">
        <f>D69</f>
        <v>#REF!</v>
      </c>
      <c r="E68" s="37">
        <f>E69+E106</f>
        <v>27420.431</v>
      </c>
      <c r="F68" s="37">
        <f>F69+F106</f>
        <v>17649.576999999997</v>
      </c>
    </row>
    <row r="69" spans="1:6" ht="31.5">
      <c r="A69" s="1"/>
      <c r="B69" s="2" t="s">
        <v>59</v>
      </c>
      <c r="C69" s="18">
        <v>24693.85</v>
      </c>
      <c r="D69" s="25" t="e">
        <f>D70+D73+D74+D90+D93</f>
        <v>#REF!</v>
      </c>
      <c r="E69" s="37">
        <f>E70+E73+E74+E90+E93</f>
        <v>27320.431</v>
      </c>
      <c r="F69" s="37">
        <f>F70+F73+F74+F90+F93</f>
        <v>17549.576999999997</v>
      </c>
    </row>
    <row r="70" spans="1:6" ht="39" customHeight="1">
      <c r="A70" s="7" t="s">
        <v>171</v>
      </c>
      <c r="B70" s="7" t="s">
        <v>142</v>
      </c>
      <c r="C70" s="25">
        <v>7348.7</v>
      </c>
      <c r="D70" s="25">
        <f>SUM(D71:D73)</f>
        <v>19685.9</v>
      </c>
      <c r="E70" s="39">
        <f>SUM(E71:E73)</f>
        <v>11453.5</v>
      </c>
      <c r="F70" s="39">
        <f>SUM(F71:F73)</f>
        <v>11922.9</v>
      </c>
    </row>
    <row r="71" spans="1:6" ht="34.5" customHeight="1">
      <c r="A71" s="7" t="s">
        <v>171</v>
      </c>
      <c r="B71" s="7" t="s">
        <v>143</v>
      </c>
      <c r="C71" s="26"/>
      <c r="D71" s="26">
        <v>5363.3</v>
      </c>
      <c r="E71" s="40">
        <v>5631.6</v>
      </c>
      <c r="F71" s="40">
        <v>5757.4</v>
      </c>
    </row>
    <row r="72" spans="1:6" ht="34.5" customHeight="1">
      <c r="A72" s="7" t="s">
        <v>171</v>
      </c>
      <c r="B72" s="7" t="s">
        <v>144</v>
      </c>
      <c r="C72" s="26"/>
      <c r="D72" s="26">
        <v>8117.1</v>
      </c>
      <c r="E72" s="40">
        <v>5821.9</v>
      </c>
      <c r="F72" s="40">
        <v>6165.5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E75+E76+E77+E78+E79</f>
        <v>15034.911</v>
      </c>
      <c r="F74" s="37">
        <f>F75+F76+F77+F78+F79</f>
        <v>5283.257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173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156</v>
      </c>
      <c r="B78" s="3" t="s">
        <v>157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139</v>
      </c>
      <c r="C79" s="16">
        <v>2639.21</v>
      </c>
      <c r="D79" s="26">
        <f>SUM(D80:D84)</f>
        <v>5909.85</v>
      </c>
      <c r="E79" s="38">
        <f>SUM(E80:E89)</f>
        <v>15034.911</v>
      </c>
      <c r="F79" s="38">
        <f>SUM(F80:F88)</f>
        <v>5283.257</v>
      </c>
    </row>
    <row r="80" spans="1:6" ht="42.75" customHeight="1">
      <c r="A80" s="3" t="s">
        <v>123</v>
      </c>
      <c r="B80" s="11" t="s">
        <v>140</v>
      </c>
      <c r="C80" s="16"/>
      <c r="D80" s="26">
        <v>1896.3</v>
      </c>
      <c r="E80" s="40">
        <v>1900.9</v>
      </c>
      <c r="F80" s="38">
        <v>1900.9</v>
      </c>
    </row>
    <row r="81" spans="1:6" ht="42" customHeight="1">
      <c r="A81" s="6" t="s">
        <v>115</v>
      </c>
      <c r="B81" s="11" t="s">
        <v>150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141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180</v>
      </c>
      <c r="C83" s="16"/>
      <c r="D83" s="26">
        <v>1151.25</v>
      </c>
      <c r="E83" s="38">
        <v>1866.2</v>
      </c>
      <c r="F83" s="38">
        <v>466.6</v>
      </c>
    </row>
    <row r="84" spans="1:6" ht="42" customHeight="1">
      <c r="A84" s="6" t="s">
        <v>123</v>
      </c>
      <c r="B84" s="11" t="s">
        <v>151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158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176</v>
      </c>
      <c r="B86" s="46" t="s">
        <v>177</v>
      </c>
      <c r="C86" s="21"/>
      <c r="D86" s="14">
        <v>800</v>
      </c>
      <c r="E86" s="47">
        <v>2267.811</v>
      </c>
      <c r="F86" s="47">
        <v>2915.757</v>
      </c>
    </row>
    <row r="87" spans="1:6" ht="33.75" customHeight="1">
      <c r="A87" s="3" t="s">
        <v>172</v>
      </c>
      <c r="B87" s="11" t="s">
        <v>186</v>
      </c>
      <c r="C87" s="21"/>
      <c r="D87" s="14">
        <v>20</v>
      </c>
      <c r="E87" s="40">
        <v>9000</v>
      </c>
      <c r="F87" s="40">
        <v>0</v>
      </c>
    </row>
    <row r="88" spans="1:6" ht="33.75" customHeight="1">
      <c r="A88" s="3" t="s">
        <v>172</v>
      </c>
      <c r="B88" s="13" t="s">
        <v>175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178</v>
      </c>
      <c r="B89" s="49" t="s">
        <v>179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332.02</v>
      </c>
      <c r="F90" s="42">
        <f>F91+F92</f>
        <v>343.41999999999996</v>
      </c>
    </row>
    <row r="91" spans="1:6" ht="51" customHeight="1">
      <c r="A91" s="3" t="s">
        <v>117</v>
      </c>
      <c r="B91" s="3" t="s">
        <v>145</v>
      </c>
      <c r="C91" s="16">
        <v>254.4</v>
      </c>
      <c r="D91" s="26">
        <v>278.3</v>
      </c>
      <c r="E91" s="40">
        <v>328.5</v>
      </c>
      <c r="F91" s="40">
        <v>339.9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 t="e">
        <f>D95</f>
        <v>#REF!</v>
      </c>
      <c r="E93" s="39">
        <f>E95</f>
        <v>500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133</v>
      </c>
      <c r="C95" s="20">
        <v>3005.45</v>
      </c>
      <c r="D95" s="28" t="e">
        <f>D96+D97+#REF!+D98+D99+D100+D101+D102+D103</f>
        <v>#REF!</v>
      </c>
      <c r="E95" s="40">
        <f>SUM(E96:E103)</f>
        <v>500</v>
      </c>
      <c r="F95" s="40">
        <f>SUM(F96:F103)</f>
        <v>0</v>
      </c>
    </row>
    <row r="96" spans="1:6" ht="33.75" customHeight="1">
      <c r="A96" s="3" t="s">
        <v>121</v>
      </c>
      <c r="B96" s="11" t="s">
        <v>134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135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136</v>
      </c>
      <c r="C98" s="21"/>
      <c r="D98" s="14">
        <v>9681.991</v>
      </c>
      <c r="E98" s="40">
        <v>0</v>
      </c>
      <c r="F98" s="40">
        <v>0</v>
      </c>
    </row>
    <row r="99" spans="1:6" ht="33.75" customHeight="1">
      <c r="A99" s="3" t="s">
        <v>121</v>
      </c>
      <c r="B99" s="11" t="s">
        <v>138</v>
      </c>
      <c r="C99" s="22"/>
      <c r="D99" s="29">
        <v>34.65</v>
      </c>
      <c r="E99" s="40"/>
      <c r="F99" s="40"/>
    </row>
    <row r="100" spans="1:6" ht="33.75" customHeight="1" hidden="1">
      <c r="A100" s="3" t="s">
        <v>121</v>
      </c>
      <c r="B100" s="11" t="s">
        <v>137</v>
      </c>
      <c r="C100" s="21"/>
      <c r="D100" s="14"/>
      <c r="E100" s="40"/>
      <c r="F100" s="40"/>
    </row>
    <row r="101" spans="1:6" ht="33.75" customHeight="1">
      <c r="A101" s="3" t="s">
        <v>121</v>
      </c>
      <c r="B101" s="13" t="s">
        <v>184</v>
      </c>
      <c r="C101" s="21"/>
      <c r="D101" s="14">
        <v>2960.16</v>
      </c>
      <c r="E101" s="40">
        <v>500</v>
      </c>
      <c r="F101" s="40"/>
    </row>
    <row r="102" spans="1:6" ht="33.75" customHeight="1">
      <c r="A102" s="3" t="s">
        <v>121</v>
      </c>
      <c r="B102" s="13" t="s">
        <v>152</v>
      </c>
      <c r="C102" s="21"/>
      <c r="D102" s="14">
        <v>1848.967</v>
      </c>
      <c r="E102" s="40">
        <v>0</v>
      </c>
      <c r="F102" s="40">
        <v>0</v>
      </c>
    </row>
    <row r="103" spans="1:6" ht="33.75" customHeight="1">
      <c r="A103" s="3" t="s">
        <v>121</v>
      </c>
      <c r="B103" s="13" t="s">
        <v>148</v>
      </c>
      <c r="C103" s="21"/>
      <c r="D103" s="14">
        <v>158.2</v>
      </c>
      <c r="E103" s="40"/>
      <c r="F103" s="40"/>
    </row>
    <row r="104" spans="1:6" ht="51.75" customHeight="1">
      <c r="A104" s="1" t="s">
        <v>58</v>
      </c>
      <c r="B104" s="2" t="s">
        <v>57</v>
      </c>
      <c r="C104" s="19"/>
      <c r="D104" s="27"/>
      <c r="E104" s="40"/>
      <c r="F104" s="40"/>
    </row>
    <row r="105" spans="1:6" ht="47.25" customHeight="1">
      <c r="A105" s="7" t="s">
        <v>122</v>
      </c>
      <c r="B105" s="7" t="s">
        <v>56</v>
      </c>
      <c r="C105" s="19"/>
      <c r="D105" s="27"/>
      <c r="E105" s="38"/>
      <c r="F105" s="38"/>
    </row>
    <row r="106" spans="1:6" ht="51.75" customHeight="1">
      <c r="A106" s="32" t="s">
        <v>159</v>
      </c>
      <c r="B106" s="33" t="s">
        <v>160</v>
      </c>
      <c r="C106" s="34"/>
      <c r="D106" s="34"/>
      <c r="E106" s="43">
        <f>E107</f>
        <v>100</v>
      </c>
      <c r="F106" s="43">
        <f>F107</f>
        <v>100</v>
      </c>
    </row>
    <row r="107" spans="1:6" ht="47.25" customHeight="1">
      <c r="A107" s="3" t="s">
        <v>162</v>
      </c>
      <c r="B107" s="3" t="s">
        <v>161</v>
      </c>
      <c r="C107" s="19"/>
      <c r="D107" s="27"/>
      <c r="E107" s="38">
        <v>100</v>
      </c>
      <c r="F107" s="38">
        <v>100</v>
      </c>
    </row>
    <row r="108" spans="1:6" ht="22.5" customHeight="1">
      <c r="A108" s="7"/>
      <c r="B108" s="12" t="s">
        <v>50</v>
      </c>
      <c r="C108" s="23">
        <f>SUM(C8,C69,C55)</f>
        <v>54206.2</v>
      </c>
      <c r="D108" s="30" t="e">
        <f>SUM(D8,D69,D55)</f>
        <v>#REF!</v>
      </c>
      <c r="E108" s="44">
        <f>E8+E68</f>
        <v>83875.431</v>
      </c>
      <c r="F108" s="44">
        <f>F8+F68</f>
        <v>70404.57699999999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2023-12-14T08:18:39Z</cp:lastPrinted>
  <dcterms:created xsi:type="dcterms:W3CDTF">2015-07-21T13:23:07Z</dcterms:created>
  <dcterms:modified xsi:type="dcterms:W3CDTF">2023-12-14T08:36:13Z</dcterms:modified>
  <cp:category/>
  <cp:version/>
  <cp:contentType/>
  <cp:contentStatus/>
</cp:coreProperties>
</file>